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8CAEF099-0A81-4015-B653-244D2DE65888}"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chính'!$A$1:$E$122</definedName>
    <definedName name="_xlnm.Print_Area" localSheetId="4">BCDanhMucDauTu_06136!$A$1:$G$83</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3" l="1"/>
  <c r="D17" i="3" s="1"/>
  <c r="E18" i="3"/>
  <c r="E17" i="3" s="1"/>
  <c r="D26" i="3"/>
  <c r="D25" i="3" s="1"/>
  <c r="E26" i="3"/>
  <c r="E25" i="3" s="1"/>
  <c r="D41" i="3"/>
  <c r="D40" i="3" s="1"/>
  <c r="E41" i="3"/>
  <c r="D48" i="3"/>
  <c r="E48" i="3"/>
  <c r="E40" i="3" s="1"/>
  <c r="D56" i="3"/>
  <c r="D54" i="3" s="1"/>
  <c r="E56" i="3"/>
  <c r="E54" i="3" s="1"/>
  <c r="D63" i="3"/>
  <c r="E63" i="3"/>
  <c r="D67" i="3"/>
  <c r="E67" i="3"/>
  <c r="E100" i="3" s="1"/>
  <c r="E72" i="3"/>
  <c r="D73" i="3"/>
  <c r="D72" i="3" s="1"/>
  <c r="E73" i="3"/>
  <c r="D80" i="3"/>
  <c r="E80" i="3"/>
  <c r="D86" i="3"/>
  <c r="D84" i="3" s="1"/>
  <c r="E86" i="3"/>
  <c r="E84" i="3" s="1"/>
  <c r="D93" i="3"/>
  <c r="E93" i="3"/>
  <c r="D102" i="3"/>
  <c r="E102" i="3"/>
  <c r="D106" i="3"/>
  <c r="E106" i="3"/>
  <c r="D110" i="3"/>
  <c r="E110" i="3"/>
  <c r="H18" i="2"/>
  <c r="I18" i="2"/>
  <c r="I17" i="2" s="1"/>
  <c r="K18" i="2"/>
  <c r="K17" i="2" s="1"/>
  <c r="L18" i="2"/>
  <c r="H21" i="2"/>
  <c r="I21" i="2"/>
  <c r="K21" i="2"/>
  <c r="L21" i="2"/>
  <c r="H25" i="2"/>
  <c r="I25" i="2"/>
  <c r="K25" i="2"/>
  <c r="L25" i="2"/>
  <c r="I32" i="2"/>
  <c r="K32" i="2"/>
  <c r="H33" i="2"/>
  <c r="H32" i="2" s="1"/>
  <c r="I33" i="2"/>
  <c r="K33" i="2"/>
  <c r="L33" i="2"/>
  <c r="L32" i="2" s="1"/>
  <c r="H54" i="2"/>
  <c r="H41" i="2" s="1"/>
  <c r="I54" i="2"/>
  <c r="I41" i="2" s="1"/>
  <c r="K54" i="2"/>
  <c r="K41" i="2" s="1"/>
  <c r="L54" i="2"/>
  <c r="L41" i="2" s="1"/>
  <c r="H70" i="2"/>
  <c r="I70" i="2"/>
  <c r="K70" i="2"/>
  <c r="L70" i="2"/>
  <c r="H17" i="2" l="1"/>
  <c r="H69" i="2" s="1"/>
  <c r="H73" i="2" s="1"/>
  <c r="H77" i="2" s="1"/>
  <c r="E37" i="3"/>
  <c r="E61" i="3" s="1"/>
  <c r="E101" i="3" s="1"/>
  <c r="L17" i="2"/>
  <c r="D37" i="3"/>
  <c r="D61" i="3" s="1"/>
  <c r="D101" i="3" s="1"/>
  <c r="D100" i="3"/>
  <c r="L69" i="2"/>
  <c r="L73" i="2" s="1"/>
  <c r="L77" i="2" s="1"/>
  <c r="K69" i="2"/>
  <c r="K73" i="2" s="1"/>
  <c r="K77" i="2" s="1"/>
  <c r="I69" i="2"/>
  <c r="I73" i="2" s="1"/>
  <c r="I77" i="2" s="1"/>
</calcChain>
</file>

<file path=xl/sharedStrings.xml><?xml version="1.0" encoding="utf-8"?>
<sst xmlns="http://schemas.openxmlformats.org/spreadsheetml/2006/main" count="1135" uniqueCount="938">
  <si>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</si>
  <si>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</si>
  <si>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</si>
  <si>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01 năm 2024 / Jan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</si>
  <si>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</si>
  <si>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</si>
  <si>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</si>
  <si>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</si>
  <si>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</si>
  <si>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</si>
  <si>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</si>
  <si>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</si>
  <si>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</si>
  <si>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</si>
  <si>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</si>
  <si>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</si>
  <si>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</si>
  <si>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</si>
  <si>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</si>
  <si>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</si>
  <si>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</si>
  <si>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</si>
  <si>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</si>
  <si>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01 năm 2024
Jan 2024</t>
  </si>
  <si>
    <t>Số lũy kế
Year-to-date</t>
  </si>
  <si>
    <t>Tháng 01 năm 2023
Jan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</si>
  <si>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</si>
  <si>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</si>
  <si>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</si>
  <si>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</si>
  <si>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</si>
  <si>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</si>
  <si>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</si>
  <si>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</si>
  <si>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</si>
  <si>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</si>
  <si>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</si>
  <si>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</si>
  <si>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</si>
  <si>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</si>
  <si>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</si>
  <si>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</si>
  <si>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</si>
  <si>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</si>
  <si>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</si>
  <si>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</si>
  <si>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</si>
  <si>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</si>
  <si>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</si>
  <si>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</si>
  <si>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</si>
  <si>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</si>
  <si>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</si>
  <si>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</si>
  <si>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</si>
  <si>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</si>
  <si>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</si>
  <si>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</si>
  <si>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</si>
  <si>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</si>
  <si>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</si>
  <si>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</si>
  <si>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</si>
  <si>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</si>
  <si>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</si>
  <si>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</si>
  <si>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</si>
  <si>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</si>
  <si>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</si>
  <si>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</si>
  <si>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</si>
  <si>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</si>
  <si>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</si>
  <si>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</si>
  <si>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</si>
  <si>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</si>
  <si>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</si>
  <si>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</si>
  <si>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</si>
  <si>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</si>
  <si>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</si>
  <si>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</si>
  <si>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</si>
  <si>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</si>
  <si>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</si>
  <si>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</si>
  <si>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</si>
  <si>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</si>
  <si>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</si>
  <si>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</si>
  <si>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</si>
  <si>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</si>
  <si>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</si>
  <si>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</si>
  <si>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</si>
  <si>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</si>
  <si>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</si>
  <si>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</si>
  <si>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</si>
  <si>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</si>
  <si>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</si>
  <si>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</si>
  <si>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</si>
  <si>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</si>
  <si>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</si>
  <si>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</si>
  <si>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</si>
  <si>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</si>
  <si>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</si>
  <si>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</si>
  <si>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</si>
  <si>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</si>
  <si>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</si>
  <si>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</si>
  <si>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</si>
  <si>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</si>
  <si>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</si>
  <si>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</si>
  <si>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</si>
  <si>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</si>
  <si>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</si>
  <si>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</si>
  <si>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</si>
  <si>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</si>
  <si>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</si>
  <si>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</si>
  <si>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</si>
  <si>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</si>
  <si>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</si>
  <si>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</si>
  <si>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</si>
  <si>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</si>
  <si>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</si>
  <si>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</si>
  <si>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</si>
  <si>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</si>
  <si>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</si>
  <si>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</si>
  <si>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</si>
  <si>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</si>
  <si>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</si>
  <si>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</si>
  <si>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</si>
  <si>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</si>
  <si>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</si>
  <si>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</si>
  <si>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</si>
  <si>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</si>
  <si>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</si>
  <si>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</si>
  <si>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</si>
  <si>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</si>
  <si>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</si>
  <si>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</si>
  <si>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</si>
  <si>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</si>
  <si>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</si>
  <si>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</si>
  <si>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</si>
  <si>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</si>
  <si>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</si>
  <si>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</si>
  <si>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</si>
  <si>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</si>
  <si>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</si>
  <si>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</si>
  <si>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</si>
  <si>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</si>
  <si>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</si>
  <si>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</si>
  <si>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</si>
  <si>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</si>
  <si>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</si>
  <si>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</si>
  <si>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</si>
  <si>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</si>
  <si>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</si>
  <si>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</si>
  <si>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</si>
  <si>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</si>
  <si>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</si>
  <si>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</si>
  <si>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</si>
  <si>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</si>
  <si>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</si>
  <si>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</si>
  <si>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</si>
  <si>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</si>
  <si>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</si>
  <si>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</si>
  <si>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</si>
  <si>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</si>
  <si>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</si>
  <si>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</si>
  <si>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</si>
  <si>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</si>
  <si>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</si>
  <si>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</si>
  <si>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</si>
  <si>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</si>
  <si>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</si>
  <si>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</si>
  <si>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</si>
  <si>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</si>
  <si>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</si>
  <si>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</si>
  <si>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</si>
  <si>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</si>
  <si>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</si>
  <si>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</si>
  <si>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</si>
  <si>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</si>
  <si>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</si>
  <si>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</si>
  <si>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</si>
  <si>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</si>
  <si>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</si>
  <si>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</si>
  <si>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</si>
  <si>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</si>
  <si>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</si>
  <si>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</si>
  <si>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</si>
  <si>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</si>
  <si>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</si>
  <si>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</si>
  <si>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</si>
  <si>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</si>
  <si>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</si>
  <si>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</si>
  <si>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</si>
  <si>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</si>
  <si>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</si>
  <si>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</si>
  <si>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</si>
  <si>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</si>
  <si>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</si>
  <si>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</si>
  <si>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</si>
  <si>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</si>
  <si>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</si>
  <si>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</si>
  <si>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</si>
  <si>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</si>
  <si>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</si>
  <si>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</si>
  <si>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</si>
  <si>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</si>
  <si>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</si>
  <si>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</si>
  <si>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</si>
  <si>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</si>
  <si>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</si>
  <si>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</si>
  <si>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</si>
  <si>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</si>
  <si>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</si>
  <si>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</si>
  <si>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</si>
  <si>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</si>
  <si>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</si>
  <si>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</si>
  <si>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</si>
  <si>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</si>
  <si>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</si>
  <si>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</si>
  <si>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</si>
  <si>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</si>
  <si>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</si>
  <si>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</si>
  <si>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</si>
  <si>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137.2.2</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</si>
  <si>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</si>
  <si>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</si>
  <si>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</si>
  <si>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</si>
  <si>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</si>
  <si>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</si>
  <si>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</si>
  <si>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</si>
  <si>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</si>
  <si>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</si>
  <si>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</si>
  <si>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</si>
  <si>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</si>
  <si>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</si>
  <si>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</si>
  <si>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</si>
  <si>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</si>
  <si>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</si>
  <si>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</si>
  <si>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</si>
  <si>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</si>
  <si>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</si>
  <si>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</si>
  <si>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</si>
  <si>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</si>
  <si>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</si>
  <si>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</si>
  <si>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</si>
  <si>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</si>
  <si>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</si>
  <si>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</si>
  <si>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</si>
  <si>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</si>
  <si>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</si>
  <si>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</si>
  <si>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</si>
  <si>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</si>
  <si>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</si>
  <si>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</si>
  <si>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</si>
  <si>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</si>
  <si>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</si>
  <si>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</si>
  <si>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</si>
  <si>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</si>
  <si>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</si>
  <si>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</si>
  <si>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</si>
  <si>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</si>
  <si>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</si>
  <si>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</si>
  <si>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</si>
  <si>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</si>
  <si>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</si>
  <si>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</si>
  <si>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</si>
  <si>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</si>
  <si>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</si>
  <si>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</si>
  <si>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</si>
  <si>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</si>
  <si>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</si>
  <si>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</si>
  <si>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</si>
  <si>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</si>
  <si>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</si>
  <si>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</si>
  <si>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</si>
  <si>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</si>
  <si>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</si>
  <si>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</si>
  <si>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</si>
  <si>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</si>
  <si>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</si>
  <si>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</si>
  <si>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</si>
  <si>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</si>
  <si>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</si>
  <si>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</si>
  <si>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</si>
  <si>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</si>
  <si>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</si>
  <si>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</si>
  <si>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</si>
  <si>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</si>
  <si>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31/12/2023
As at 31 Dec 2023</t>
  </si>
  <si>
    <t>Tại ngày 31/01/2024
As at 31 Jan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</si>
  <si>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</si>
  <si>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</si>
  <si>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</si>
  <si>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</si>
  <si>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</si>
  <si>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</si>
  <si>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</si>
  <si>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</si>
  <si>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</si>
  <si>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</si>
  <si>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</si>
  <si>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</si>
  <si>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</si>
  <si>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</si>
  <si>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</si>
  <si>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</si>
  <si>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</si>
  <si>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</si>
  <si>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</si>
  <si>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</si>
  <si>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</si>
  <si>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</si>
  <si>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</si>
  <si>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</si>
  <si>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</si>
  <si>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</si>
  <si>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</si>
  <si>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</si>
  <si>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</si>
  <si>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</si>
  <si>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</si>
  <si>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</si>
  <si>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</si>
  <si>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</si>
  <si>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</si>
  <si>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</si>
  <si>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</si>
  <si>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</si>
  <si>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</si>
  <si>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</si>
  <si>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</si>
  <si>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</si>
  <si>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</si>
  <si>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</si>
  <si>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</si>
  <si>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</si>
  <si>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</si>
  <si>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</si>
  <si>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</si>
  <si>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</si>
  <si>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</si>
  <si>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</si>
  <si>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</si>
  <si>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</si>
  <si>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</si>
  <si>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</si>
  <si>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</si>
  <si>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</si>
  <si>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</si>
  <si>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</si>
  <si>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</si>
  <si>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</si>
  <si>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</si>
  <si>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</si>
  <si>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</si>
  <si>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</si>
  <si>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</si>
  <si>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</si>
  <si>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</si>
  <si>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</si>
  <si>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</si>
  <si>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</si>
  <si>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</si>
  <si>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</si>
  <si>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</si>
  <si>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</si>
  <si>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</si>
  <si>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</si>
  <si>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</si>
  <si>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</si>
  <si>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</si>
  <si>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</si>
  <si>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</si>
  <si>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</si>
  <si>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</si>
  <si>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</si>
  <si>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</si>
  <si>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</si>
  <si>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</si>
  <si>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</si>
  <si>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</si>
  <si>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</si>
  <si>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</si>
  <si>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</si>
  <si>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</si>
  <si>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</si>
  <si>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</si>
  <si>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</si>
  <si>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</si>
  <si>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</si>
  <si>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</si>
  <si>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</si>
  <si>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</si>
  <si>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</si>
  <si>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</si>
  <si>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</si>
  <si>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</si>
  <si>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</si>
  <si>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</si>
  <si>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</si>
  <si>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</si>
  <si>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</si>
  <si>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</si>
  <si>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</si>
  <si>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</si>
  <si>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</si>
  <si>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</si>
  <si>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</si>
  <si>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</si>
  <si>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</si>
  <si>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</si>
  <si>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</si>
  <si>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</si>
  <si>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</si>
  <si>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</si>
  <si>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</si>
  <si>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</si>
  <si>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</si>
  <si>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</si>
  <si>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</si>
  <si>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</si>
  <si>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</si>
  <si>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</si>
  <si>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</si>
  <si>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</si>
  <si>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</si>
  <si>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</si>
  <si>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</si>
  <si>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</si>
  <si>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</si>
  <si>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</si>
  <si>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</si>
  <si>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</si>
  <si>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</si>
  <si>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</si>
  <si>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</si>
  <si>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</si>
  <si>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</si>
  <si>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</si>
  <si>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</si>
  <si>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</si>
  <si>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</si>
  <si>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</si>
  <si>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</si>
  <si>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</si>
  <si>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</si>
  <si>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12  năm 2023
As at 31 Dec 2023</t>
  </si>
  <si>
    <t>Tại ngày 31 tháng 01  năm 2024 
As at 31 Jan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</si>
  <si>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</si>
  <si>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</si>
  <si>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</si>
  <si>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</si>
  <si>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</si>
  <si>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</si>
  <si>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</si>
  <si>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</si>
  <si>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</si>
  <si>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</si>
  <si>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</si>
  <si>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</si>
  <si>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</si>
  <si>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</si>
  <si>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</si>
  <si>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</si>
  <si>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</si>
  <si>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</si>
  <si>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</si>
  <si>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</si>
  <si>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</si>
  <si>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</si>
  <si>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</si>
  <si>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</si>
  <si>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</si>
  <si>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</si>
  <si>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</si>
  <si>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</si>
  <si>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</si>
  <si>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</si>
  <si>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</si>
  <si>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</si>
  <si>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</si>
  <si>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</si>
  <si>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</si>
  <si>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</si>
  <si>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</si>
  <si>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</si>
  <si>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</si>
  <si>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</si>
  <si>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</si>
  <si>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</si>
  <si>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</si>
  <si>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</si>
  <si>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</si>
  <si>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</si>
  <si>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</si>
  <si>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</si>
  <si>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</si>
  <si>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</si>
  <si>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</si>
  <si>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</si>
  <si>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</si>
  <si>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</si>
  <si>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</si>
  <si>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</si>
  <si>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</si>
  <si>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</si>
  <si>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</si>
  <si>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</si>
  <si>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</si>
  <si>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</si>
  <si>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</si>
  <si>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</si>
  <si>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</si>
  <si>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</si>
  <si>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</si>
  <si>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</si>
  <si>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</si>
  <si>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</si>
  <si>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</si>
  <si>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</si>
  <si>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</si>
  <si>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</si>
  <si>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</si>
  <si>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</si>
  <si>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</si>
  <si>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</si>
  <si>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</si>
  <si>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</si>
  <si>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</si>
  <si>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</si>
  <si>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</si>
  <si>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</si>
  <si>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</si>
  <si>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</si>
  <si>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</si>
  <si>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</si>
  <si>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</si>
  <si>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</si>
  <si>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</si>
  <si>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</si>
  <si>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</si>
  <si>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</si>
  <si>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</si>
  <si>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</si>
  <si>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</si>
  <si>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</si>
  <si>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</si>
  <si>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</si>
  <si>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</si>
  <si>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</si>
  <si>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</si>
  <si>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</si>
  <si>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</si>
  <si>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</si>
  <si>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</si>
  <si>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</si>
  <si>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</si>
  <si>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</si>
  <si>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</si>
  <si>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</si>
  <si>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</si>
  <si>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</si>
  <si>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</si>
  <si>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</si>
  <si>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</si>
  <si>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</si>
  <si>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</si>
  <si>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</si>
  <si>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</si>
  <si>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</si>
  <si>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</si>
  <si>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</si>
  <si>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</si>
  <si>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</si>
  <si>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</si>
  <si>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</si>
  <si>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</si>
  <si>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</si>
  <si>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</si>
  <si>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</si>
  <si>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</si>
  <si>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</si>
  <si>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</si>
  <si>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12 năm 2023
Dec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</si>
  <si>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</si>
  <si>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</si>
  <si>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</si>
  <si>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</si>
  <si>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</si>
  <si>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</si>
  <si>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</si>
  <si>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</si>
  <si>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</si>
  <si>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</si>
  <si>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</si>
  <si>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</si>
  <si>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</si>
  <si>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</si>
  <si>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</si>
  <si>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</si>
  <si>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</si>
  <si>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</si>
  <si>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</si>
  <si>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</si>
  <si>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</si>
  <si>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</si>
  <si>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</si>
  <si>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</si>
  <si>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</si>
  <si>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</si>
  <si>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</si>
  <si>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</si>
  <si>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</si>
  <si>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</si>
  <si>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</si>
  <si>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</si>
  <si>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</si>
  <si>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</si>
  <si>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</si>
  <si>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</si>
  <si>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</si>
  <si>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</si>
  <si>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</si>
  <si>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</si>
  <si>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</si>
  <si>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</si>
  <si>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</si>
  <si>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</si>
  <si>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</si>
  <si>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</si>
  <si>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</si>
  <si>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</si>
  <si>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</si>
  <si>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</si>
  <si>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</si>
  <si>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</si>
  <si>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</si>
  <si>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</si>
  <si>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</si>
  <si>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2251.2.12</t>
  </si>
  <si>
    <t>VRE12007</t>
  </si>
  <si>
    <t>2.12</t>
  </si>
  <si>
    <t>2251.2.11</t>
  </si>
  <si>
    <t>VHM121025</t>
  </si>
  <si>
    <t>2.11</t>
  </si>
  <si>
    <t>2251.2.10</t>
  </si>
  <si>
    <t>VHM121024</t>
  </si>
  <si>
    <t>2.10</t>
  </si>
  <si>
    <t>2251.2.9</t>
  </si>
  <si>
    <t>VBA122001</t>
  </si>
  <si>
    <t>2.9</t>
  </si>
  <si>
    <t>2251.2.8</t>
  </si>
  <si>
    <t>TNG122017</t>
  </si>
  <si>
    <t>2.8</t>
  </si>
  <si>
    <t>2251.2.7</t>
  </si>
  <si>
    <t>MSN123008</t>
  </si>
  <si>
    <t>2.7</t>
  </si>
  <si>
    <t>2251.2.6</t>
  </si>
  <si>
    <t>GEG121022</t>
  </si>
  <si>
    <t>2.6</t>
  </si>
  <si>
    <t>2251.2.5</t>
  </si>
  <si>
    <t>CTG121031</t>
  </si>
  <si>
    <t>2.5</t>
  </si>
  <si>
    <t>2251.2.4</t>
  </si>
  <si>
    <t>CTG121030</t>
  </si>
  <si>
    <t>2.4</t>
  </si>
  <si>
    <t>2251.2.3</t>
  </si>
  <si>
    <t>CTD122015</t>
  </si>
  <si>
    <t>2.3</t>
  </si>
  <si>
    <t>2251.2.2</t>
  </si>
  <si>
    <t>CII121029</t>
  </si>
  <si>
    <t>2.2</t>
  </si>
  <si>
    <t>2251.2.1</t>
  </si>
  <si>
    <t>BAF122029</t>
  </si>
  <si>
    <t>2.1</t>
  </si>
  <si>
    <t>2251.2</t>
  </si>
  <si>
    <t>Trái phiếu niêm yết
Listed bonds</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</si>
  <si>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</si>
  <si>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</si>
  <si>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</si>
  <si>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</si>
  <si>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</si>
  <si>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</si>
  <si>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</si>
  <si>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</si>
  <si>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</si>
  <si>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</si>
  <si>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</si>
  <si>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</si>
  <si>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</si>
  <si>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</si>
  <si>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</si>
  <si>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</si>
  <si>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</si>
  <si>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</si>
  <si>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</si>
  <si>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</si>
  <si>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</si>
  <si>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</si>
  <si>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</si>
  <si>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</si>
  <si>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</si>
  <si>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</si>
  <si>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</si>
  <si>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</si>
  <si>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</si>
  <si>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</si>
  <si>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</si>
  <si>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</si>
  <si>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</si>
  <si>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</si>
  <si>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</si>
  <si>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</si>
  <si>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</si>
  <si>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</si>
  <si>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</si>
  <si>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</si>
  <si>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</si>
  <si>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</si>
  <si>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</si>
  <si>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</si>
  <si>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</si>
  <si>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</si>
  <si>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</si>
  <si>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</si>
  <si>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</si>
  <si>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</si>
  <si>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</si>
  <si>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</si>
  <si>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</si>
  <si>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</si>
  <si>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</si>
  <si>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</si>
  <si>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</si>
  <si>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</si>
  <si>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</si>
  <si>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</si>
  <si>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</si>
  <si>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</si>
  <si>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</si>
  <si>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</si>
  <si>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</si>
  <si>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</si>
  <si>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</si>
  <si>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</si>
  <si>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</si>
  <si>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2264</t>
  </si>
  <si>
    <t>CÁC CHỈ TIÊU VỀ HIỆU QUẢ HOẠT ĐỘNG  INVESTMENT PERFORMANCE INDICATORS</t>
  </si>
  <si>
    <t>TT
No.</t>
  </si>
  <si>
    <t>Tỷ lệ phí quản lý trả cho công ty quản lý quỹ/Giá trị tài sản ròng trung bình trong kỳ  (%)  
Management expense over average NAV ratio (%)</t>
  </si>
  <si>
    <t>2265</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</si>
  <si>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</si>
  <si>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</si>
  <si>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</si>
  <si>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</si>
  <si>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</si>
  <si>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</si>
  <si>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</si>
  <si>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</si>
  <si>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</si>
  <si>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</si>
  <si>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</si>
  <si>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</si>
  <si>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</si>
  <si>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</si>
  <si>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</si>
  <si>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</si>
  <si>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</si>
  <si>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</si>
  <si>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</si>
  <si>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</si>
  <si>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</si>
  <si>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</si>
  <si>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</si>
  <si>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</si>
  <si>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</si>
  <si>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</si>
  <si>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</si>
  <si>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</si>
  <si>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</si>
  <si>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</si>
  <si>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</si>
  <si>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</si>
  <si>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</si>
  <si>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</si>
  <si>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</si>
  <si>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</si>
  <si>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</si>
  <si>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</si>
  <si>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</si>
  <si>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</si>
  <si>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</si>
  <si>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</si>
  <si>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</si>
  <si>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</si>
  <si>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</si>
  <si>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</si>
  <si>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</si>
  <si>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</si>
  <si>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</si>
  <si>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</si>
  <si>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</si>
  <si>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</si>
  <si>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</si>
  <si>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</si>
  <si>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</si>
  <si>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</si>
  <si>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</si>
  <si>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</si>
  <si>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</si>
  <si>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</si>
  <si>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</si>
  <si>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</si>
  <si>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</si>
  <si>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</si>
  <si>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</si>
  <si>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</si>
  <si>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</si>
  <si>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</si>
  <si>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</si>
  <si>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</si>
  <si>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</si>
  <si>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</si>
  <si>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</si>
  <si>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</si>
  <si>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</si>
  <si>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</si>
  <si>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</si>
  <si>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</si>
  <si>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</si>
  <si>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</si>
  <si>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</si>
  <si>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</si>
  <si>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</si>
  <si>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</si>
  <si>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</si>
  <si>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</si>
  <si>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</si>
  <si>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</si>
  <si>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</si>
  <si>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</si>
  <si>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</si>
  <si>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</si>
  <si>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</si>
  <si>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</si>
  <si>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</si>
  <si>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</si>
  <si>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</si>
  <si>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</si>
  <si>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</si>
  <si>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</si>
  <si>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</si>
  <si>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</si>
  <si>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</si>
  <si>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</si>
  <si>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</si>
  <si>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</si>
  <si>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</si>
  <si>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</si>
  <si>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</si>
  <si>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</si>
  <si>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</si>
  <si>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</si>
  <si>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</si>
  <si>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</si>
  <si>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</si>
  <si>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</si>
  <si>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05/02/2024</t>
  </si>
  <si>
    <t>05 Feb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</si>
</sst>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86">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3" fontId="0" fillId="0" borderId="0" xfId="0" applyNumberForma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3" fillId="2" borderId="0" xfId="0" quotePrefix="1" applyFont="1" applyFill="1" applyAlignment="1">
      <alignment horizontal="left" vertical="top"/>
    </xf>
    <xf numFmtId="0" fontId="2" fillId="2" borderId="0" xfId="0" quotePrefix="1" applyFont="1" applyFill="1" applyAlignment="1">
      <alignment horizontal="left" vertical="top"/>
    </xf>
  </cellXfs>
  <cellStyles count="5">
    <cellStyle name="Comma 4" xfId="4" xr:uid="{0228DF4B-F795-486A-8454-903897528990}"/>
    <cellStyle name="Normal" xfId="0" builtinId="0"/>
    <cellStyle name="Normal 3 2 2 2 2" xfId="2" xr:uid="{C95C660E-B503-48F5-9542-6AE24E5D5BBE}"/>
    <cellStyle name="Normal 3 3" xfId="3" xr:uid="{5AA3B031-7986-4F68-AD05-0A3E10D9B4EB}"/>
    <cellStyle name="Normal 4" xfId="1" xr:uid="{A1CEB32F-A636-4A5C-A44E-A76C0C5D65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D0E2BAB2-CE1E-E881-5FE2-7C49F8ECC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5F8CBE86-37CE-43A6-8464-F8C0E6F5A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CF038D38-2455-4574-8712-B508B1A6A11B}"/>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25E079AC-1CFB-4D7E-85AC-6758AC695D15}"/>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4CBFDF20-F67E-46A5-A811-179730927B53}"/>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0B92E7B7-13A1-4EFF-9F44-7D1A7F7BD2DF}"/>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01 năm 2024 / As at 31 Jan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482DBEED-D7C3-4C5E-A803-C35483999CEE}"/>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774B15EF-C9F8-4E55-B517-D4715020298E}"/>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FA48CC17-CBF0-4C2E-9371-EADB74E3E9B1}"/>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D9C331FC-8254-43D7-AC3E-7B3C73CD1E3D}"/>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D2FA9140-9F2D-4802-B033-BAF11076089B}"/>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8059DB0E-8530-4B8F-B790-11A2478FC824}"/>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E88C0D20-7BD5-4A62-AD37-7C131D4C3EB9}"/>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568CA234-8599-4FBE-917C-A27D567A5882}"/>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0A8AE00A-EDCF-4D21-B1C0-314AF2909B1A}"/>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71DAEE5C-ABEE-468A-AC6D-F2A0F47EF39A}"/>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35F5C30C-1A1F-410B-9C5B-747A285DB93A}"/>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93101FA1-C529-45B9-93A5-4B23EDD7BF34}"/>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4F7C91DD-633B-4C8E-BEEA-DDC720A1D428}"/>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8C0034E2-A83E-4BB3-AF9C-FC1A37FE0FD4}"/>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05/02/2024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2C7CF138-0D5C-4110-B4CF-A7AAE3C59ABD}"/>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5E9B975D-A25D-4F0A-A356-9C3D01948393}"/>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05 Feb 2024</a:t>
          </a:r>
        </a:p>
      </xdr:txBody>
    </xdr:sp>
    <xdr:clientData/>
  </xdr:oneCellAnchor>
  <xdr:oneCellAnchor>
    <xdr:from>
      <xdr:col>0</xdr:col>
      <xdr:colOff>9525</xdr:colOff>
      <xdr:row>118</xdr:row>
      <xdr:rowOff>9525</xdr:rowOff>
    </xdr:from>
    <xdr:ext cx="1295400" cy="190500"/>
    <xdr:sp macro="" textlink="" fLocksText="0">
      <xdr:nvSpPr>
        <xdr:cNvPr id="23" name="Text Box 22">
          <a:extLst>
            <a:ext uri="{FF2B5EF4-FFF2-40B4-BE49-F238E27FC236}">
              <a16:creationId xmlns:a16="http://schemas.microsoft.com/office/drawing/2014/main" id="{80285329-0D94-4B55-9E2C-38DDE5A4C30A}"/>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118</xdr:row>
      <xdr:rowOff>9525</xdr:rowOff>
    </xdr:from>
    <xdr:ext cx="2986709" cy="190500"/>
    <xdr:sp macro="" textlink="" fLocksText="0">
      <xdr:nvSpPr>
        <xdr:cNvPr id="24" name="Text Box 23">
          <a:extLst>
            <a:ext uri="{FF2B5EF4-FFF2-40B4-BE49-F238E27FC236}">
              <a16:creationId xmlns:a16="http://schemas.microsoft.com/office/drawing/2014/main" id="{5C4092D0-3347-49BA-A33F-376720459E3C}"/>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118</xdr:row>
      <xdr:rowOff>9525</xdr:rowOff>
    </xdr:from>
    <xdr:ext cx="2517913" cy="190500"/>
    <xdr:sp macro="" textlink="" fLocksText="0">
      <xdr:nvSpPr>
        <xdr:cNvPr id="25" name="Text Box 24">
          <a:extLst>
            <a:ext uri="{FF2B5EF4-FFF2-40B4-BE49-F238E27FC236}">
              <a16:creationId xmlns:a16="http://schemas.microsoft.com/office/drawing/2014/main" id="{A7529358-94CC-41F1-8AA4-1FCC4A8119B2}"/>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119</xdr:row>
      <xdr:rowOff>9525</xdr:rowOff>
    </xdr:from>
    <xdr:ext cx="1295400" cy="190500"/>
    <xdr:sp macro="" textlink="" fLocksText="0">
      <xdr:nvSpPr>
        <xdr:cNvPr id="26" name="Text Box 25">
          <a:extLst>
            <a:ext uri="{FF2B5EF4-FFF2-40B4-BE49-F238E27FC236}">
              <a16:creationId xmlns:a16="http://schemas.microsoft.com/office/drawing/2014/main" id="{0F4A79D1-D070-4A3F-B0D4-1AE3A279094E}"/>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119</xdr:row>
      <xdr:rowOff>9525</xdr:rowOff>
    </xdr:from>
    <xdr:ext cx="2986709" cy="190500"/>
    <xdr:sp macro="" textlink="" fLocksText="0">
      <xdr:nvSpPr>
        <xdr:cNvPr id="27" name="Text Box 26">
          <a:extLst>
            <a:ext uri="{FF2B5EF4-FFF2-40B4-BE49-F238E27FC236}">
              <a16:creationId xmlns:a16="http://schemas.microsoft.com/office/drawing/2014/main" id="{72BC99FA-561F-48B2-B7B0-1D2DAF801341}"/>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119</xdr:row>
      <xdr:rowOff>9525</xdr:rowOff>
    </xdr:from>
    <xdr:ext cx="2517913" cy="190500"/>
    <xdr:sp macro="" textlink="" fLocksText="0">
      <xdr:nvSpPr>
        <xdr:cNvPr id="28" name="Text Box 27">
          <a:extLst>
            <a:ext uri="{FF2B5EF4-FFF2-40B4-BE49-F238E27FC236}">
              <a16:creationId xmlns:a16="http://schemas.microsoft.com/office/drawing/2014/main" id="{1B828F01-99E0-4FC0-B401-7983605FAFE1}"/>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E344BC31-13A0-479F-8C79-1FD6F31E37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3D8533A3-F4B5-4820-A9D7-3811B18EDCB1}"/>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84D3FEA8-8C96-48B6-AA25-D0148426E0CF}"/>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CE223319-BB2D-4671-B4AD-788DB6FEC840}"/>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AEB3C774-01CD-48AB-9492-2616A66E7FAC}"/>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01 năm 2024 / Jan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1E21CF13-DEE2-41E3-8CFD-5C093173B5E0}"/>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73F1EF8E-5026-4B4E-91A2-F6D9962E1B2D}"/>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80A1BEB0-8F04-495F-AB0A-37ACEFA171B9}"/>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19D57731-3AD7-4AED-9298-2BFC49B3EEBF}"/>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6026E224-4ADB-4C17-9261-050EA922222D}"/>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55FDFB02-5840-4EE4-BD64-F42147A0E9DB}"/>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73BDF9A0-F7DD-45FD-8DD5-1E05A83ABA7B}"/>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786A703A-3E49-4114-A718-55CBAF3F0F72}"/>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AE77EFCC-B63B-442A-BB29-4A4129A759E4}"/>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6E9F3715-77F8-420B-A2B5-349D472C9DE2}"/>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EFB1A876-E168-4470-AFEA-CE7DEE7D1068}"/>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77453B24-0A08-4CB6-B5F5-B0F5A64285D6}"/>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0A6DBB2B-521E-46DF-8C51-46E73CB4986A}"/>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245C15BE-85FF-46F0-9ABE-D984213A0D33}"/>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71950292-7360-4EFA-A4B2-659042C134C0}"/>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1F5A6797-64EA-46F1-9120-CF92B34F2741}"/>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A9ABA444-AC4E-4E0B-968A-85CA63CCC0E4}"/>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F24CE2FE-3774-428E-9FDE-273F3C026888}"/>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05/02/2024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4F4D7F7D-D885-4955-ACAE-98A8472B89D8}"/>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208E395B-3663-45C7-B8B6-90B19D2EE3EF}"/>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Feb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649E2FC5-20B6-4D8F-9678-02877D16DA6B}"/>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2030266A-B7A8-4B8D-836B-813D87DFB3A2}"/>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B10C3E69-ED75-4F44-A399-E3094902AB8A}"/>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D5851DB5-5B7F-4FC3-BCAC-00C41A83F71D}"/>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B92DB57F-B2CE-446F-8D7B-400036C01CA6}"/>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92BE256D-39CA-49CB-AAFE-6427A991D769}"/>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7E7F9C79-37A9-4489-97FB-AF1658840372}"/>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2C3585C1-0023-4ED1-B23D-7DDCD7111BF4}"/>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8A595BE9-3BAB-43C9-B3C4-8CB9A635D1D4}"/>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1AD7501E-0863-4C52-851F-AFBAA320E4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59CF3782-6B26-49FB-A168-598DEE3F131E}"/>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CD2345B7-3540-4550-9EEF-3304C702D163}"/>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7C9750FE-6F3B-4B94-A44B-73F1B176139A}"/>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7E9335DA-B8D4-46BD-B1C7-107ABC3219F9}"/>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01 năm 2024 / Jan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58E82BD0-A2EB-46B7-BBE0-902EBFCE9206}"/>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5B1DE861-6E33-4D9B-8988-7FEF3464DA0A}"/>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99A33B87-55C0-4FAD-BE63-6B8FE4276105}"/>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709B07C7-A725-4AC2-ACC1-F1767F8B8193}"/>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514E6402-4433-41E5-A289-5D642505FC59}"/>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10354018-96D7-4DDB-A6A0-3A635E4050AE}"/>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E4CCB687-FCE6-46A0-9400-6585DD1D83D5}"/>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51024477-BFF7-4B27-96D7-4320B58A8D61}"/>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792C89CC-DBEC-4F7D-9B9E-D74DC0B5267B}"/>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E817E8BF-A332-41DD-A0D0-E7ACC5DB1AD5}"/>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B7D1FE71-D8D5-4837-895E-36004A2100DE}"/>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FE1B5872-8651-42F4-9270-F101A6F73E8F}"/>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CA9EBBE6-91E1-40FF-96B5-7326DB4904CF}"/>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C147CD2E-867C-4388-920C-B6F2B1571979}"/>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04D91464-324F-411E-9DA8-84B35133F138}"/>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BC7F4ECD-5B41-49E3-8859-A88ECA7A9B37}"/>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BEAF5AF0-6F9F-4E6C-AD22-7228B12F7C1C}"/>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91AE62C9-81C4-4349-A2CA-0D3CAECFDD94}"/>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05/02/2024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31FD311D-61CD-4EA1-A60F-629E4009AB7E}"/>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AB22A140-4298-4F94-B403-811FFF49CB3E}"/>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Feb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9E7C9333-858A-4A2F-A033-CB37CCB7C413}"/>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998E8508-16B7-41D1-A44C-75B7D6DD39D0}"/>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AA8B67BF-1611-482C-AB97-7B9BDA14370A}"/>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61A044FA-736C-428E-8828-D239325E16D2}"/>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101B36DB-32C4-4DDF-AC1E-8F053ACA5A5F}"/>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935BF0FF-44FF-404C-936C-6FEE05BECD26}"/>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9B7F0B2C-CC49-42C6-B78B-24AC5BFA3879}"/>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37134166-5C78-457A-9C91-2470BA12557B}"/>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2FB91072-DD9F-4AB3-9577-42E35503081A}"/>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79DF4D60-E526-484D-B4D5-2FD784A6A3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58AB7521-31B4-4ADF-86A7-16A7E9F824D3}"/>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CB02663F-315C-42B0-8EA8-D444ABB5B483}"/>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FC0DEB91-762A-48A9-A984-385597A96EA0}"/>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C5EEF80A-34A0-45E5-827B-2F9DB227F087}"/>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01 năm 2024 / As at 31 Jan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7792DDB2-FA84-4E3B-9C97-0E14D3BCAE75}"/>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E371048F-2AFC-4CBE-AF29-C1CFE937300E}"/>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F0D304C6-2C46-4EA9-8A30-55DE20741D60}"/>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F50F666A-3448-40E1-A8B4-D4D78FA63BD0}"/>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689F2E28-D251-47F6-89C3-FE7B85377C48}"/>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8B4DB1E3-2737-4E8D-8CCA-967711F0B711}"/>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DF4515D2-469B-4F47-A38C-7001B1839BE0}"/>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836D5E95-3A07-4012-BAA9-14BE4938FCE7}"/>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00946383-55E5-4EA5-8D18-7A573FF5B4D5}"/>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5F193926-AF06-467A-A5A6-E3219EAEC395}"/>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86247D09-4F66-4EA5-9E33-379F9E2D1E53}"/>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617E4FA8-FFD1-4D79-B4A7-43CB9411EB99}"/>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2029D500-18AE-4521-9B4F-39C9E88CB85E}"/>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EA3CA371-C9A7-4CD2-A0B7-7CF19830EC79}"/>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63B35143-1B06-47FE-8EA2-9326D5DBE755}"/>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A4B8F170-A88E-487A-A6B7-FFA2E9D79375}"/>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47C09213-0ADC-4322-A7E9-520021CD859B}"/>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DCEE8502-319E-46F7-AEEA-6EDD805B2CD6}"/>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05/02/2024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A0E433AD-3FB2-4C4D-99C6-65565E1F0B66}"/>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BCBD2EC0-105C-4F12-B1A7-271E5DE35F75}"/>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Feb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5B06E654-57A1-4379-98FE-3A5C7F5F2C02}"/>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3593DFC0-53C0-490D-83C0-765D994E939E}"/>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D0EB2A0F-592E-4EC7-96F7-503E35369510}"/>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67</xdr:row>
      <xdr:rowOff>9525</xdr:rowOff>
    </xdr:from>
    <xdr:ext cx="2426804" cy="198783"/>
    <xdr:sp macro="" textlink="" fLocksText="0">
      <xdr:nvSpPr>
        <xdr:cNvPr id="30" name="Text Box 29">
          <a:extLst>
            <a:ext uri="{FF2B5EF4-FFF2-40B4-BE49-F238E27FC236}">
              <a16:creationId xmlns:a16="http://schemas.microsoft.com/office/drawing/2014/main" id="{35D39771-5FE1-4BAE-AD77-F578AE57CD9E}"/>
            </a:ext>
          </a:extLst>
        </xdr:cNvPr>
        <xdr:cNvSpPr txBox="1">
          <a:spLocks noChangeArrowheads="1"/>
        </xdr:cNvSpPr>
      </xdr:nvSpPr>
      <xdr:spPr bwMode="auto">
        <a:xfrm>
          <a:off x="9525" y="15592425"/>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68</xdr:row>
      <xdr:rowOff>9525</xdr:rowOff>
    </xdr:from>
    <xdr:ext cx="6659217" cy="331304"/>
    <xdr:sp macro="" textlink="" fLocksText="0">
      <xdr:nvSpPr>
        <xdr:cNvPr id="31" name="Text Box 30">
          <a:extLst>
            <a:ext uri="{FF2B5EF4-FFF2-40B4-BE49-F238E27FC236}">
              <a16:creationId xmlns:a16="http://schemas.microsoft.com/office/drawing/2014/main" id="{EE79ED1A-BDC9-4960-9CBF-43D71F51E634}"/>
            </a:ext>
          </a:extLst>
        </xdr:cNvPr>
        <xdr:cNvSpPr txBox="1">
          <a:spLocks noChangeArrowheads="1"/>
        </xdr:cNvSpPr>
      </xdr:nvSpPr>
      <xdr:spPr bwMode="auto">
        <a:xfrm>
          <a:off x="9525" y="157829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72</xdr:row>
      <xdr:rowOff>9525</xdr:rowOff>
    </xdr:from>
    <xdr:ext cx="3097696" cy="165652"/>
    <xdr:sp macro="" textlink="" fLocksText="0">
      <xdr:nvSpPr>
        <xdr:cNvPr id="32" name="Text Box 31">
          <a:extLst>
            <a:ext uri="{FF2B5EF4-FFF2-40B4-BE49-F238E27FC236}">
              <a16:creationId xmlns:a16="http://schemas.microsoft.com/office/drawing/2014/main" id="{E077CD0A-4D42-41B3-8AFE-829967470E79}"/>
            </a:ext>
          </a:extLst>
        </xdr:cNvPr>
        <xdr:cNvSpPr txBox="1">
          <a:spLocks noChangeArrowheads="1"/>
        </xdr:cNvSpPr>
      </xdr:nvSpPr>
      <xdr:spPr bwMode="auto">
        <a:xfrm>
          <a:off x="9525" y="16544925"/>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72</xdr:row>
      <xdr:rowOff>9525</xdr:rowOff>
    </xdr:from>
    <xdr:ext cx="3561521" cy="165652"/>
    <xdr:sp macro="" textlink="" fLocksText="0">
      <xdr:nvSpPr>
        <xdr:cNvPr id="33" name="Text Box 32">
          <a:extLst>
            <a:ext uri="{FF2B5EF4-FFF2-40B4-BE49-F238E27FC236}">
              <a16:creationId xmlns:a16="http://schemas.microsoft.com/office/drawing/2014/main" id="{186E20CD-8836-4CCF-B99B-5F4A9D33B3BA}"/>
            </a:ext>
          </a:extLst>
        </xdr:cNvPr>
        <xdr:cNvSpPr txBox="1">
          <a:spLocks noChangeArrowheads="1"/>
        </xdr:cNvSpPr>
      </xdr:nvSpPr>
      <xdr:spPr bwMode="auto">
        <a:xfrm>
          <a:off x="1838325" y="16544925"/>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73</xdr:row>
      <xdr:rowOff>9525</xdr:rowOff>
    </xdr:from>
    <xdr:ext cx="3097696" cy="198783"/>
    <xdr:sp macro="" textlink="" fLocksText="0">
      <xdr:nvSpPr>
        <xdr:cNvPr id="34" name="Text Box 33">
          <a:extLst>
            <a:ext uri="{FF2B5EF4-FFF2-40B4-BE49-F238E27FC236}">
              <a16:creationId xmlns:a16="http://schemas.microsoft.com/office/drawing/2014/main" id="{AD555750-D23D-4376-A09C-9621653AAE27}"/>
            </a:ext>
          </a:extLst>
        </xdr:cNvPr>
        <xdr:cNvSpPr txBox="1">
          <a:spLocks noChangeArrowheads="1"/>
        </xdr:cNvSpPr>
      </xdr:nvSpPr>
      <xdr:spPr bwMode="auto">
        <a:xfrm>
          <a:off x="9525" y="16735425"/>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73</xdr:row>
      <xdr:rowOff>9525</xdr:rowOff>
    </xdr:from>
    <xdr:ext cx="3561521" cy="198783"/>
    <xdr:sp macro="" textlink="" fLocksText="0">
      <xdr:nvSpPr>
        <xdr:cNvPr id="35" name="Text Box 34">
          <a:extLst>
            <a:ext uri="{FF2B5EF4-FFF2-40B4-BE49-F238E27FC236}">
              <a16:creationId xmlns:a16="http://schemas.microsoft.com/office/drawing/2014/main" id="{43EA54FB-D569-4560-BB97-4305A9E6A2B5}"/>
            </a:ext>
          </a:extLst>
        </xdr:cNvPr>
        <xdr:cNvSpPr txBox="1">
          <a:spLocks noChangeArrowheads="1"/>
        </xdr:cNvSpPr>
      </xdr:nvSpPr>
      <xdr:spPr bwMode="auto">
        <a:xfrm>
          <a:off x="1838325" y="16735425"/>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81</xdr:row>
      <xdr:rowOff>9525</xdr:rowOff>
    </xdr:from>
    <xdr:ext cx="3097696" cy="323021"/>
    <xdr:sp macro="" textlink="" fLocksText="0">
      <xdr:nvSpPr>
        <xdr:cNvPr id="36" name="Text Box 35">
          <a:extLst>
            <a:ext uri="{FF2B5EF4-FFF2-40B4-BE49-F238E27FC236}">
              <a16:creationId xmlns:a16="http://schemas.microsoft.com/office/drawing/2014/main" id="{43114721-BE92-4B12-A00A-4089437A3CDD}"/>
            </a:ext>
          </a:extLst>
        </xdr:cNvPr>
        <xdr:cNvSpPr txBox="1">
          <a:spLocks noChangeArrowheads="1"/>
        </xdr:cNvSpPr>
      </xdr:nvSpPr>
      <xdr:spPr bwMode="auto">
        <a:xfrm>
          <a:off x="9525" y="18259425"/>
          <a:ext cx="3097696"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81</xdr:row>
      <xdr:rowOff>9525</xdr:rowOff>
    </xdr:from>
    <xdr:ext cx="3561521" cy="323021"/>
    <xdr:sp macro="" textlink="" fLocksText="0">
      <xdr:nvSpPr>
        <xdr:cNvPr id="37" name="Text Box 36">
          <a:extLst>
            <a:ext uri="{FF2B5EF4-FFF2-40B4-BE49-F238E27FC236}">
              <a16:creationId xmlns:a16="http://schemas.microsoft.com/office/drawing/2014/main" id="{26BB8166-A51E-48E8-BE0A-FE7A70385C0C}"/>
            </a:ext>
          </a:extLst>
        </xdr:cNvPr>
        <xdr:cNvSpPr txBox="1">
          <a:spLocks noChangeArrowheads="1"/>
        </xdr:cNvSpPr>
      </xdr:nvSpPr>
      <xdr:spPr bwMode="auto">
        <a:xfrm>
          <a:off x="1838325" y="18259425"/>
          <a:ext cx="356152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7C730612-4C17-4055-B987-8A68853028E2}"/>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17CA06F7-057D-47CC-8CAE-D51F7137DC70}"/>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349FBBA7-74CC-4DF7-9D7E-A1FA672C6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4600B572-DB66-45BC-B9F3-FF3C0E56D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9D824386-6177-4F83-B7A1-9DCBC64C8D06}"/>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637F0D82-681E-4CD9-B2F4-B0C848345C67}"/>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EE137305-D3AB-4606-8997-2B69A26C3ED2}"/>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A1BC3B71-5B2E-44B0-9F93-8999A27133DB}"/>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01 năm 2024 / Jan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FA5BD04E-5C65-47FE-B28E-23CEBFE69791}"/>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A5977043-D14C-4423-B8AA-E4AB4ABFB72F}"/>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202A8665-3EF8-48F0-9A4A-27EA0696DBF1}"/>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3808023B-3173-4D12-872D-100BB5A3714F}"/>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49889000-9CE6-46A4-B4FA-F5B9B4C42E0C}"/>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3CF29515-EAF7-4BD1-B7B9-C1548D261E10}"/>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7866439F-FD3A-437A-B21A-CF9C2EAFC0AB}"/>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A8A31A9F-595F-42AA-98CB-238EDD09F290}"/>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521188EB-EC6B-42D4-A9E2-75ED37705C26}"/>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3264BE03-6BF8-4EF0-9E29-7FD84B8F0098}"/>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47D434D6-E81F-4ACF-A8E4-A705ED3153FD}"/>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1D77E38C-71C4-4146-A37B-AE32F3CB2911}"/>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586E8EB6-BBC6-48F3-93DD-5867EF9FC918}"/>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2069D744-5F43-43ED-A048-CE1666E99BB5}"/>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A16A4C97-D3F6-421C-A4FF-6F1908B6D872}"/>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DF444C74-AD37-48FE-9313-9F945378918D}"/>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CD3E283B-6B33-4F39-80BC-B8F3DB21DFA0}"/>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C00F5046-AFBE-482B-BF03-02B8646B86FC}"/>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05/02/2024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31716FDA-ADF5-49C4-9B71-4EC338019ED3}"/>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8261B8E3-B708-497C-ADAA-4BD493AB9882}"/>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Feb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B88E2D16-09FA-47FC-91E2-CA4F01A789ED}"/>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BB80E8A7-A0A5-4A88-83F3-3EAF53F0AE4D}"/>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6CCE8B85-0E24-4C81-999D-4C0F87B2E0AA}"/>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3012CDAF-23B0-4159-8F99-4B5444509EEF}"/>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3914B970-3D52-4DB7-BF6B-8140CAFC9DCF}"/>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258EB0EE-6698-43DD-B781-FA2E0B1035BD}"/>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5B0256CE-2B68-4A3E-8212-D2143ACF36D7}"/>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CDBA413A-3AFA-4045-891E-2A89107A8CF4}"/>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736D1031-6D86-405E-9AF8-0F283D7DF84A}"/>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2734FDFB-09BB-4BFF-94A2-AECBF34CC628}"/>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95CE4B73-4562-44BA-855C-6652ED2BCD80}"/>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88040"/>
    <xdr:sp macro="" textlink="" fLocksText="0">
      <xdr:nvSpPr>
        <xdr:cNvPr id="38" name="Text Box 37">
          <a:extLst>
            <a:ext uri="{FF2B5EF4-FFF2-40B4-BE49-F238E27FC236}">
              <a16:creationId xmlns:a16="http://schemas.microsoft.com/office/drawing/2014/main" id="{6C73C175-4F56-449D-A19B-58A249A6C960}"/>
            </a:ext>
          </a:extLst>
        </xdr:cNvPr>
        <xdr:cNvSpPr txBox="1">
          <a:spLocks noChangeArrowheads="1"/>
        </xdr:cNvSpPr>
      </xdr:nvSpPr>
      <xdr:spPr bwMode="auto">
        <a:xfrm>
          <a:off x="3297721" y="24625438"/>
          <a:ext cx="3246782" cy="388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2704706-640D-43C2-8ED3-27DD8B57D702}"/>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6A462745-7198-41C8-AA9D-04008DEEC40C}"/>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B47E9DE7-790A-468B-9494-B91A52CE2FAC}"/>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01 năm 2024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Jan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A9370113-319D-4E37-AB5A-B7D186F97A03}"/>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B24D4ABF-381C-4706-A5D5-FE4EB84C9EE0}"/>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33036FD9-7801-4F85-97BE-97DCD2477F9A}"/>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7135EDDE-DAF2-42DE-B278-DD3231A57E61}"/>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24F0F9C3-129F-4495-A3B5-F8223E6CA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1"/>
      <c r="C1" s="221"/>
      <c r="D1" s="221"/>
      <c r="E1" s="222" t="s">
        <v>0</v>
      </c>
      <c r="F1" s="222"/>
      <c r="G1" s="222"/>
      <c r="H1" s="222"/>
      <c r="I1" s="222"/>
      <c r="J1" s="222"/>
      <c r="K1" s="222"/>
      <c r="L1" s="222"/>
    </row>
    <row r="2" spans="1:12" ht="33" customHeight="1" x14ac:dyDescent="0.25">
      <c r="A2" s="223" t="s">
        <v>1</v>
      </c>
      <c r="B2" s="223"/>
      <c r="C2" s="223"/>
      <c r="D2" s="223"/>
      <c r="E2" s="223"/>
      <c r="F2" s="223"/>
      <c r="G2" s="223"/>
      <c r="H2" s="223"/>
      <c r="I2" s="223"/>
      <c r="J2" s="223"/>
      <c r="K2" s="223"/>
      <c r="L2" s="223"/>
    </row>
    <row r="3" spans="1:12" ht="27" customHeight="1" x14ac:dyDescent="0.25">
      <c r="A3" s="224" t="s">
        <v>2</v>
      </c>
      <c r="B3" s="224"/>
      <c r="C3" s="224"/>
      <c r="D3" s="224"/>
      <c r="E3" s="224"/>
      <c r="F3" s="224"/>
      <c r="G3" s="224"/>
      <c r="H3" s="224"/>
      <c r="I3" s="224"/>
      <c r="J3" s="224"/>
      <c r="K3" s="224"/>
      <c r="L3" s="224"/>
    </row>
    <row r="4" spans="1:12" ht="12.75" customHeight="1" x14ac:dyDescent="0.25">
      <c r="A4" s="225" t="s">
        <v>3</v>
      </c>
      <c r="B4" s="225"/>
      <c r="C4" s="225"/>
      <c r="D4" s="225"/>
      <c r="E4" s="225"/>
      <c r="F4" s="225"/>
      <c r="G4" s="225"/>
      <c r="H4" s="225"/>
      <c r="I4" s="225"/>
      <c r="J4" s="225"/>
      <c r="K4" s="225"/>
      <c r="L4" s="225"/>
    </row>
    <row r="5" spans="1:12" ht="9.75" customHeight="1" x14ac:dyDescent="0.25">
      <c r="A5" s="1"/>
      <c r="B5" s="221"/>
      <c r="C5" s="221"/>
      <c r="D5" s="221"/>
      <c r="E5" s="221"/>
      <c r="F5" s="221"/>
      <c r="G5" s="221"/>
      <c r="H5" s="221"/>
      <c r="I5" s="221"/>
      <c r="J5" s="221"/>
      <c r="K5" s="221"/>
      <c r="L5" s="221"/>
    </row>
    <row r="6" spans="1:12" ht="15.75" customHeight="1" x14ac:dyDescent="0.25">
      <c r="A6" s="219" t="s">
        <v>4</v>
      </c>
      <c r="B6" s="219"/>
      <c r="C6" s="219"/>
      <c r="D6" s="219"/>
      <c r="E6" s="219" t="s">
        <v>5</v>
      </c>
      <c r="F6" s="219"/>
      <c r="G6" s="219"/>
      <c r="H6" s="219"/>
      <c r="I6" s="219"/>
      <c r="J6" s="219"/>
      <c r="K6" s="219"/>
      <c r="L6" s="219"/>
    </row>
    <row r="7" spans="1:12" ht="15.75" customHeight="1" x14ac:dyDescent="0.25">
      <c r="A7" s="220" t="s">
        <v>6</v>
      </c>
      <c r="B7" s="220"/>
      <c r="C7" s="220"/>
      <c r="D7" s="220"/>
      <c r="E7" s="220" t="s">
        <v>7</v>
      </c>
      <c r="F7" s="220"/>
      <c r="G7" s="220"/>
      <c r="H7" s="220"/>
      <c r="I7" s="220"/>
      <c r="J7" s="220"/>
      <c r="K7" s="220"/>
      <c r="L7" s="220"/>
    </row>
    <row r="8" spans="1:12" ht="15.75" customHeight="1" x14ac:dyDescent="0.25">
      <c r="A8" s="219" t="s">
        <v>8</v>
      </c>
      <c r="B8" s="219"/>
      <c r="C8" s="219"/>
      <c r="D8" s="219"/>
      <c r="E8" s="219" t="s">
        <v>9</v>
      </c>
      <c r="F8" s="219"/>
      <c r="G8" s="219"/>
      <c r="H8" s="219"/>
      <c r="I8" s="219"/>
      <c r="J8" s="219"/>
      <c r="K8" s="219"/>
      <c r="L8" s="219"/>
    </row>
    <row r="9" spans="1:12" ht="15.75" customHeight="1" x14ac:dyDescent="0.25">
      <c r="A9" s="220" t="s">
        <v>10</v>
      </c>
      <c r="B9" s="220"/>
      <c r="C9" s="220"/>
      <c r="D9" s="220"/>
      <c r="E9" s="220" t="s">
        <v>11</v>
      </c>
      <c r="F9" s="220"/>
      <c r="G9" s="220"/>
      <c r="H9" s="220"/>
      <c r="I9" s="220"/>
      <c r="J9" s="220"/>
      <c r="K9" s="220"/>
      <c r="L9" s="220"/>
    </row>
    <row r="10" spans="1:12" ht="15.75" customHeight="1" x14ac:dyDescent="0.25">
      <c r="A10" s="219" t="s">
        <v>12</v>
      </c>
      <c r="B10" s="219"/>
      <c r="C10" s="219"/>
      <c r="D10" s="219"/>
      <c r="E10" s="219" t="s">
        <v>13</v>
      </c>
      <c r="F10" s="219"/>
      <c r="G10" s="219"/>
      <c r="H10" s="219"/>
      <c r="I10" s="219"/>
      <c r="J10" s="219"/>
      <c r="K10" s="219"/>
      <c r="L10" s="219"/>
    </row>
    <row r="11" spans="1:12" ht="15.75" customHeight="1" x14ac:dyDescent="0.25">
      <c r="A11" s="220" t="s">
        <v>14</v>
      </c>
      <c r="B11" s="220"/>
      <c r="C11" s="220"/>
      <c r="D11" s="220"/>
      <c r="E11" s="220" t="s">
        <v>15</v>
      </c>
      <c r="F11" s="220"/>
      <c r="G11" s="220"/>
      <c r="H11" s="220"/>
      <c r="I11" s="220"/>
      <c r="J11" s="220"/>
      <c r="K11" s="220"/>
      <c r="L11" s="220"/>
    </row>
    <row r="12" spans="1:12" ht="15.75" customHeight="1" x14ac:dyDescent="0.25">
      <c r="A12" s="219" t="s">
        <v>16</v>
      </c>
      <c r="B12" s="219"/>
      <c r="C12" s="219"/>
      <c r="D12" s="219"/>
      <c r="E12" s="284" t="s">
        <v>936</v>
      </c>
      <c r="F12" s="219"/>
      <c r="G12" s="219"/>
      <c r="H12" s="219"/>
      <c r="I12" s="219"/>
      <c r="J12" s="219"/>
      <c r="K12" s="219"/>
      <c r="L12" s="219"/>
    </row>
    <row r="13" spans="1:12" ht="15.75" customHeight="1" x14ac:dyDescent="0.25">
      <c r="A13" s="220" t="s">
        <v>17</v>
      </c>
      <c r="B13" s="220"/>
      <c r="C13" s="220"/>
      <c r="D13" s="220"/>
      <c r="E13" s="285" t="s">
        <v>937</v>
      </c>
      <c r="F13" s="220"/>
      <c r="G13" s="220"/>
      <c r="H13" s="220"/>
      <c r="I13" s="220"/>
      <c r="J13" s="220"/>
      <c r="K13" s="220"/>
      <c r="L13" s="220"/>
    </row>
    <row r="14" spans="1:12" ht="8.25" customHeight="1" x14ac:dyDescent="0.25">
      <c r="A14" s="4"/>
      <c r="B14" s="229"/>
      <c r="C14" s="229"/>
      <c r="D14" s="229"/>
      <c r="E14" s="229"/>
      <c r="F14" s="229"/>
      <c r="G14" s="229"/>
      <c r="H14" s="229"/>
      <c r="I14" s="229"/>
      <c r="J14" s="229"/>
      <c r="K14" s="229"/>
      <c r="L14" s="229"/>
    </row>
    <row r="15" spans="1:12" ht="26.25" customHeight="1" x14ac:dyDescent="0.25">
      <c r="A15" s="238" t="s">
        <v>18</v>
      </c>
      <c r="B15" s="239"/>
      <c r="C15" s="239"/>
      <c r="D15" s="239" t="s">
        <v>19</v>
      </c>
      <c r="E15" s="239"/>
      <c r="F15" s="239" t="s">
        <v>20</v>
      </c>
      <c r="G15" s="239"/>
      <c r="H15" s="226" t="s">
        <v>21</v>
      </c>
      <c r="I15" s="226"/>
      <c r="J15" s="226"/>
      <c r="K15" s="226" t="s">
        <v>22</v>
      </c>
      <c r="L15" s="227"/>
    </row>
    <row r="16" spans="1:12" ht="33.75" customHeight="1" x14ac:dyDescent="0.25">
      <c r="A16" s="240"/>
      <c r="B16" s="228"/>
      <c r="C16" s="228"/>
      <c r="D16" s="228"/>
      <c r="E16" s="228"/>
      <c r="F16" s="228"/>
      <c r="G16" s="228"/>
      <c r="H16" s="2" t="s">
        <v>23</v>
      </c>
      <c r="I16" s="228" t="s">
        <v>24</v>
      </c>
      <c r="J16" s="228"/>
      <c r="K16" s="2" t="s">
        <v>25</v>
      </c>
      <c r="L16" s="3" t="s">
        <v>24</v>
      </c>
    </row>
    <row r="17" spans="1:12" ht="37.5" customHeight="1" x14ac:dyDescent="0.25">
      <c r="A17" s="230" t="s">
        <v>26</v>
      </c>
      <c r="B17" s="231"/>
      <c r="C17" s="231"/>
      <c r="D17" s="232" t="s">
        <v>27</v>
      </c>
      <c r="E17" s="232"/>
      <c r="F17" s="232"/>
      <c r="G17" s="232"/>
      <c r="H17" s="5">
        <f>H18+H21+H24+H25+H28+H29+H30+H31</f>
        <v>944947427</v>
      </c>
      <c r="I17" s="233">
        <f>I18+I21+I24+I25+I28+I29+I30+I31</f>
        <v>944947427</v>
      </c>
      <c r="J17" s="233"/>
      <c r="K17" s="5">
        <f>K18+K21+K24+K25+K28+K29+K30+K31</f>
        <v>1137140147</v>
      </c>
      <c r="L17" s="9">
        <f>L18+L21+L24+L25+L28+L29+L30+L31</f>
        <v>1137140147</v>
      </c>
    </row>
    <row r="18" spans="1:12" ht="26.25" customHeight="1" x14ac:dyDescent="0.25">
      <c r="A18" s="234" t="s">
        <v>28</v>
      </c>
      <c r="B18" s="235"/>
      <c r="C18" s="235"/>
      <c r="D18" s="236" t="s">
        <v>29</v>
      </c>
      <c r="E18" s="236"/>
      <c r="F18" s="236"/>
      <c r="G18" s="236"/>
      <c r="H18" s="6">
        <f>H19+H20</f>
        <v>831616589</v>
      </c>
      <c r="I18" s="237">
        <f>I19+I20</f>
        <v>831616589</v>
      </c>
      <c r="J18" s="237"/>
      <c r="K18" s="6">
        <f>K19+K20</f>
        <v>426323547</v>
      </c>
      <c r="L18" s="10">
        <f>L19+L20</f>
        <v>426323547</v>
      </c>
    </row>
    <row r="19" spans="1:12" ht="26.25" customHeight="1" x14ac:dyDescent="0.25">
      <c r="A19" s="241" t="s">
        <v>30</v>
      </c>
      <c r="B19" s="242"/>
      <c r="C19" s="242"/>
      <c r="D19" s="243" t="s">
        <v>31</v>
      </c>
      <c r="E19" s="243"/>
      <c r="F19" s="243"/>
      <c r="G19" s="243"/>
      <c r="H19" s="7">
        <v>0</v>
      </c>
      <c r="I19" s="244">
        <v>0</v>
      </c>
      <c r="J19" s="244"/>
      <c r="K19" s="7">
        <v>0</v>
      </c>
      <c r="L19" s="11">
        <v>0</v>
      </c>
    </row>
    <row r="20" spans="1:12" ht="26.25" customHeight="1" x14ac:dyDescent="0.25">
      <c r="A20" s="241" t="s">
        <v>32</v>
      </c>
      <c r="B20" s="242"/>
      <c r="C20" s="242"/>
      <c r="D20" s="243" t="s">
        <v>33</v>
      </c>
      <c r="E20" s="243"/>
      <c r="F20" s="243"/>
      <c r="G20" s="243"/>
      <c r="H20" s="7">
        <v>831616589</v>
      </c>
      <c r="I20" s="244">
        <v>831616589</v>
      </c>
      <c r="J20" s="244"/>
      <c r="K20" s="7">
        <v>426323547</v>
      </c>
      <c r="L20" s="11">
        <v>426323547</v>
      </c>
    </row>
    <row r="21" spans="1:12" ht="26.25" customHeight="1" x14ac:dyDescent="0.25">
      <c r="A21" s="234" t="s">
        <v>34</v>
      </c>
      <c r="B21" s="235"/>
      <c r="C21" s="235"/>
      <c r="D21" s="236" t="s">
        <v>35</v>
      </c>
      <c r="E21" s="236"/>
      <c r="F21" s="236"/>
      <c r="G21" s="236"/>
      <c r="H21" s="6">
        <f>H22+H23</f>
        <v>283550766</v>
      </c>
      <c r="I21" s="237">
        <f>I22+I23</f>
        <v>283550766</v>
      </c>
      <c r="J21" s="237"/>
      <c r="K21" s="6">
        <f>K22+K23</f>
        <v>529916101</v>
      </c>
      <c r="L21" s="10">
        <f>L22+L23</f>
        <v>529916101</v>
      </c>
    </row>
    <row r="22" spans="1:12" ht="26.25" customHeight="1" x14ac:dyDescent="0.25">
      <c r="A22" s="241" t="s">
        <v>36</v>
      </c>
      <c r="B22" s="242"/>
      <c r="C22" s="242"/>
      <c r="D22" s="243" t="s">
        <v>37</v>
      </c>
      <c r="E22" s="243"/>
      <c r="F22" s="243"/>
      <c r="G22" s="243"/>
      <c r="H22" s="7">
        <v>283550766</v>
      </c>
      <c r="I22" s="244">
        <v>283550766</v>
      </c>
      <c r="J22" s="244"/>
      <c r="K22" s="7">
        <v>336683204</v>
      </c>
      <c r="L22" s="11">
        <v>336683204</v>
      </c>
    </row>
    <row r="23" spans="1:12" ht="37.5" customHeight="1" x14ac:dyDescent="0.25">
      <c r="A23" s="241" t="s">
        <v>38</v>
      </c>
      <c r="B23" s="242"/>
      <c r="C23" s="242"/>
      <c r="D23" s="243" t="s">
        <v>39</v>
      </c>
      <c r="E23" s="243"/>
      <c r="F23" s="243"/>
      <c r="G23" s="243"/>
      <c r="H23" s="7">
        <v>0</v>
      </c>
      <c r="I23" s="244">
        <v>0</v>
      </c>
      <c r="J23" s="244"/>
      <c r="K23" s="7">
        <v>193232897</v>
      </c>
      <c r="L23" s="11">
        <v>193232897</v>
      </c>
    </row>
    <row r="24" spans="1:12" ht="37.5" customHeight="1" x14ac:dyDescent="0.25">
      <c r="A24" s="234" t="s">
        <v>40</v>
      </c>
      <c r="B24" s="235"/>
      <c r="C24" s="235"/>
      <c r="D24" s="236" t="s">
        <v>41</v>
      </c>
      <c r="E24" s="236"/>
      <c r="F24" s="236"/>
      <c r="G24" s="236"/>
      <c r="H24" s="6">
        <v>-274674306</v>
      </c>
      <c r="I24" s="237">
        <v>-274674306</v>
      </c>
      <c r="J24" s="237"/>
      <c r="K24" s="6">
        <v>118330523</v>
      </c>
      <c r="L24" s="10">
        <v>118330523</v>
      </c>
    </row>
    <row r="25" spans="1:12" ht="48.75" customHeight="1" x14ac:dyDescent="0.25">
      <c r="A25" s="234" t="s">
        <v>42</v>
      </c>
      <c r="B25" s="235"/>
      <c r="C25" s="235"/>
      <c r="D25" s="236" t="s">
        <v>43</v>
      </c>
      <c r="E25" s="236"/>
      <c r="F25" s="236"/>
      <c r="G25" s="236"/>
      <c r="H25" s="6">
        <f>H26-H27</f>
        <v>104454378</v>
      </c>
      <c r="I25" s="237">
        <f>I26-I27</f>
        <v>104454378</v>
      </c>
      <c r="J25" s="237"/>
      <c r="K25" s="6">
        <f>K26-K27</f>
        <v>62569976</v>
      </c>
      <c r="L25" s="10">
        <f>L26-L27</f>
        <v>62569976</v>
      </c>
    </row>
    <row r="26" spans="1:12" ht="48.75" customHeight="1" x14ac:dyDescent="0.25">
      <c r="A26" s="241" t="s">
        <v>44</v>
      </c>
      <c r="B26" s="242"/>
      <c r="C26" s="242"/>
      <c r="D26" s="243" t="s">
        <v>45</v>
      </c>
      <c r="E26" s="243"/>
      <c r="F26" s="243"/>
      <c r="G26" s="243"/>
      <c r="H26" s="7">
        <v>-87604309</v>
      </c>
      <c r="I26" s="244">
        <v>-87604309</v>
      </c>
      <c r="J26" s="244"/>
      <c r="K26" s="7">
        <v>37349169</v>
      </c>
      <c r="L26" s="11">
        <v>37349169</v>
      </c>
    </row>
    <row r="27" spans="1:12" ht="48.75" customHeight="1" x14ac:dyDescent="0.25">
      <c r="A27" s="241" t="s">
        <v>46</v>
      </c>
      <c r="B27" s="242"/>
      <c r="C27" s="242"/>
      <c r="D27" s="243" t="s">
        <v>47</v>
      </c>
      <c r="E27" s="243"/>
      <c r="F27" s="243"/>
      <c r="G27" s="243"/>
      <c r="H27" s="7">
        <v>-192058687</v>
      </c>
      <c r="I27" s="244">
        <v>-192058687</v>
      </c>
      <c r="J27" s="244"/>
      <c r="K27" s="7">
        <v>-25220807</v>
      </c>
      <c r="L27" s="11">
        <v>-25220807</v>
      </c>
    </row>
    <row r="28" spans="1:12" ht="26.25" customHeight="1" x14ac:dyDescent="0.25">
      <c r="A28" s="234" t="s">
        <v>48</v>
      </c>
      <c r="B28" s="235"/>
      <c r="C28" s="235"/>
      <c r="D28" s="236" t="s">
        <v>49</v>
      </c>
      <c r="E28" s="236"/>
      <c r="F28" s="236"/>
      <c r="G28" s="236"/>
      <c r="H28" s="6">
        <v>0</v>
      </c>
      <c r="I28" s="237">
        <v>0</v>
      </c>
      <c r="J28" s="237"/>
      <c r="K28" s="6">
        <v>0</v>
      </c>
      <c r="L28" s="10">
        <v>0</v>
      </c>
    </row>
    <row r="29" spans="1:12" ht="48.75" customHeight="1" x14ac:dyDescent="0.25">
      <c r="A29" s="234" t="s">
        <v>50</v>
      </c>
      <c r="B29" s="235"/>
      <c r="C29" s="235"/>
      <c r="D29" s="236" t="s">
        <v>51</v>
      </c>
      <c r="E29" s="236"/>
      <c r="F29" s="236"/>
      <c r="G29" s="236"/>
      <c r="H29" s="6">
        <v>0</v>
      </c>
      <c r="I29" s="237">
        <v>0</v>
      </c>
      <c r="J29" s="237"/>
      <c r="K29" s="6">
        <v>0</v>
      </c>
      <c r="L29" s="10">
        <v>0</v>
      </c>
    </row>
    <row r="30" spans="1:12" ht="26.25" customHeight="1" x14ac:dyDescent="0.25">
      <c r="A30" s="234" t="s">
        <v>52</v>
      </c>
      <c r="B30" s="235"/>
      <c r="C30" s="235"/>
      <c r="D30" s="236" t="s">
        <v>53</v>
      </c>
      <c r="E30" s="236"/>
      <c r="F30" s="236"/>
      <c r="G30" s="236"/>
      <c r="H30" s="6">
        <v>0</v>
      </c>
      <c r="I30" s="237">
        <v>0</v>
      </c>
      <c r="J30" s="237"/>
      <c r="K30" s="6">
        <v>0</v>
      </c>
      <c r="L30" s="10">
        <v>0</v>
      </c>
    </row>
    <row r="31" spans="1:12" ht="82.5" customHeight="1" x14ac:dyDescent="0.25">
      <c r="A31" s="234" t="s">
        <v>54</v>
      </c>
      <c r="B31" s="235"/>
      <c r="C31" s="235"/>
      <c r="D31" s="236" t="s">
        <v>55</v>
      </c>
      <c r="E31" s="236"/>
      <c r="F31" s="236"/>
      <c r="G31" s="236"/>
      <c r="H31" s="6">
        <v>0</v>
      </c>
      <c r="I31" s="237">
        <v>0</v>
      </c>
      <c r="J31" s="237"/>
      <c r="K31" s="6">
        <v>0</v>
      </c>
      <c r="L31" s="10">
        <v>0</v>
      </c>
    </row>
    <row r="32" spans="1:12" ht="26.25" customHeight="1" x14ac:dyDescent="0.25">
      <c r="A32" s="230" t="s">
        <v>56</v>
      </c>
      <c r="B32" s="231"/>
      <c r="C32" s="231"/>
      <c r="D32" s="232" t="s">
        <v>57</v>
      </c>
      <c r="E32" s="232"/>
      <c r="F32" s="232"/>
      <c r="G32" s="232"/>
      <c r="H32" s="5">
        <f>H33+H37+H38+H39+H40</f>
        <v>13441777</v>
      </c>
      <c r="I32" s="233">
        <f>I33+I37+I38+I39+I40</f>
        <v>13441777</v>
      </c>
      <c r="J32" s="233"/>
      <c r="K32" s="5">
        <f>K33+K37+K38+K39+K40</f>
        <v>0</v>
      </c>
      <c r="L32" s="9">
        <f>L33+L37+L38+L39+L40</f>
        <v>0</v>
      </c>
    </row>
    <row r="33" spans="1:12" ht="48.75" customHeight="1" x14ac:dyDescent="0.25">
      <c r="A33" s="234" t="s">
        <v>58</v>
      </c>
      <c r="B33" s="235"/>
      <c r="C33" s="235"/>
      <c r="D33" s="236" t="s">
        <v>59</v>
      </c>
      <c r="E33" s="236"/>
      <c r="F33" s="236"/>
      <c r="G33" s="236"/>
      <c r="H33" s="6">
        <f>H34+H35+H36</f>
        <v>13441777</v>
      </c>
      <c r="I33" s="237">
        <f>I34+I35+I36</f>
        <v>13441777</v>
      </c>
      <c r="J33" s="237"/>
      <c r="K33" s="6">
        <f>K34+K35+K36</f>
        <v>0</v>
      </c>
      <c r="L33" s="10">
        <f>L34+L35+L36</f>
        <v>0</v>
      </c>
    </row>
    <row r="34" spans="1:12" ht="29.25" customHeight="1" x14ac:dyDescent="0.25">
      <c r="A34" s="241" t="s">
        <v>60</v>
      </c>
      <c r="B34" s="242"/>
      <c r="C34" s="242"/>
      <c r="D34" s="243" t="s">
        <v>61</v>
      </c>
      <c r="E34" s="243"/>
      <c r="F34" s="243"/>
      <c r="G34" s="243"/>
      <c r="H34" s="7">
        <v>8106030</v>
      </c>
      <c r="I34" s="244">
        <v>8106030</v>
      </c>
      <c r="J34" s="244"/>
      <c r="K34" s="7">
        <v>0</v>
      </c>
      <c r="L34" s="11">
        <v>0</v>
      </c>
    </row>
    <row r="35" spans="1:12" ht="29.25" customHeight="1" x14ac:dyDescent="0.25">
      <c r="A35" s="241" t="s">
        <v>62</v>
      </c>
      <c r="B35" s="242"/>
      <c r="C35" s="242"/>
      <c r="D35" s="243" t="s">
        <v>63</v>
      </c>
      <c r="E35" s="243"/>
      <c r="F35" s="243"/>
      <c r="G35" s="243"/>
      <c r="H35" s="7">
        <v>0</v>
      </c>
      <c r="I35" s="244">
        <v>0</v>
      </c>
      <c r="J35" s="244"/>
      <c r="K35" s="7">
        <v>0</v>
      </c>
      <c r="L35" s="11">
        <v>0</v>
      </c>
    </row>
    <row r="36" spans="1:12" ht="42" customHeight="1" x14ac:dyDescent="0.25">
      <c r="A36" s="241" t="s">
        <v>64</v>
      </c>
      <c r="B36" s="242"/>
      <c r="C36" s="242"/>
      <c r="D36" s="243" t="s">
        <v>65</v>
      </c>
      <c r="E36" s="243"/>
      <c r="F36" s="243"/>
      <c r="G36" s="243"/>
      <c r="H36" s="7">
        <v>5335747</v>
      </c>
      <c r="I36" s="244">
        <v>5335747</v>
      </c>
      <c r="J36" s="244"/>
      <c r="K36" s="7">
        <v>0</v>
      </c>
      <c r="L36" s="11">
        <v>0</v>
      </c>
    </row>
    <row r="37" spans="1:12" ht="42" customHeight="1" x14ac:dyDescent="0.25">
      <c r="A37" s="234" t="s">
        <v>66</v>
      </c>
      <c r="B37" s="235"/>
      <c r="C37" s="235"/>
      <c r="D37" s="236" t="s">
        <v>67</v>
      </c>
      <c r="E37" s="236"/>
      <c r="F37" s="236"/>
      <c r="G37" s="236"/>
      <c r="H37" s="6">
        <v>0</v>
      </c>
      <c r="I37" s="237">
        <v>0</v>
      </c>
      <c r="J37" s="237"/>
      <c r="K37" s="6">
        <v>0</v>
      </c>
      <c r="L37" s="10">
        <v>0</v>
      </c>
    </row>
    <row r="38" spans="1:12" ht="29.25" customHeight="1" x14ac:dyDescent="0.25">
      <c r="A38" s="234" t="s">
        <v>68</v>
      </c>
      <c r="B38" s="235"/>
      <c r="C38" s="235"/>
      <c r="D38" s="236" t="s">
        <v>69</v>
      </c>
      <c r="E38" s="236"/>
      <c r="F38" s="236"/>
      <c r="G38" s="236"/>
      <c r="H38" s="6">
        <v>0</v>
      </c>
      <c r="I38" s="237">
        <v>0</v>
      </c>
      <c r="J38" s="237"/>
      <c r="K38" s="6">
        <v>0</v>
      </c>
      <c r="L38" s="10">
        <v>0</v>
      </c>
    </row>
    <row r="39" spans="1:12" ht="81" customHeight="1" x14ac:dyDescent="0.25">
      <c r="A39" s="234" t="s">
        <v>70</v>
      </c>
      <c r="B39" s="235"/>
      <c r="C39" s="235"/>
      <c r="D39" s="236" t="s">
        <v>71</v>
      </c>
      <c r="E39" s="236"/>
      <c r="F39" s="236"/>
      <c r="G39" s="236"/>
      <c r="H39" s="6">
        <v>0</v>
      </c>
      <c r="I39" s="237">
        <v>0</v>
      </c>
      <c r="J39" s="237"/>
      <c r="K39" s="6">
        <v>0</v>
      </c>
      <c r="L39" s="10">
        <v>0</v>
      </c>
    </row>
    <row r="40" spans="1:12" ht="29.25" customHeight="1" x14ac:dyDescent="0.25">
      <c r="A40" s="234" t="s">
        <v>72</v>
      </c>
      <c r="B40" s="235"/>
      <c r="C40" s="235"/>
      <c r="D40" s="236" t="s">
        <v>73</v>
      </c>
      <c r="E40" s="236"/>
      <c r="F40" s="236"/>
      <c r="G40" s="236"/>
      <c r="H40" s="6">
        <v>0</v>
      </c>
      <c r="I40" s="237">
        <v>0</v>
      </c>
      <c r="J40" s="237"/>
      <c r="K40" s="6">
        <v>0</v>
      </c>
      <c r="L40" s="10">
        <v>0</v>
      </c>
    </row>
    <row r="41" spans="1:12" ht="29.25" customHeight="1" x14ac:dyDescent="0.25">
      <c r="A41" s="230" t="s">
        <v>74</v>
      </c>
      <c r="B41" s="231"/>
      <c r="C41" s="231"/>
      <c r="D41" s="232" t="s">
        <v>75</v>
      </c>
      <c r="E41" s="232"/>
      <c r="F41" s="232"/>
      <c r="G41" s="232"/>
      <c r="H41" s="5">
        <f>H42+H43+H47+H48+H49+H50+H51+H52+H53+H54</f>
        <v>211718889</v>
      </c>
      <c r="I41" s="233">
        <f>I42+I43+I47+I48+I49+I50+I51+I52+I53+I54</f>
        <v>211718889</v>
      </c>
      <c r="J41" s="233"/>
      <c r="K41" s="5">
        <f>K42+K43+K47+K48+K49+K50+K51+K52+K53+K54</f>
        <v>203103066</v>
      </c>
      <c r="L41" s="9">
        <f>L42+L43+L47+L48+L49+L50+L51+L52+L53+L54</f>
        <v>203103066</v>
      </c>
    </row>
    <row r="42" spans="1:12" ht="29.25" customHeight="1" x14ac:dyDescent="0.25">
      <c r="A42" s="234" t="s">
        <v>76</v>
      </c>
      <c r="B42" s="235"/>
      <c r="C42" s="235"/>
      <c r="D42" s="236" t="s">
        <v>77</v>
      </c>
      <c r="E42" s="236"/>
      <c r="F42" s="236"/>
      <c r="G42" s="236"/>
      <c r="H42" s="6">
        <v>139048416</v>
      </c>
      <c r="I42" s="237">
        <v>139048416</v>
      </c>
      <c r="J42" s="237"/>
      <c r="K42" s="6">
        <v>129661913</v>
      </c>
      <c r="L42" s="10">
        <v>129661913</v>
      </c>
    </row>
    <row r="43" spans="1:12" ht="29.25" customHeight="1" x14ac:dyDescent="0.25">
      <c r="A43" s="234" t="s">
        <v>78</v>
      </c>
      <c r="B43" s="235"/>
      <c r="C43" s="235"/>
      <c r="D43" s="236" t="s">
        <v>79</v>
      </c>
      <c r="E43" s="236"/>
      <c r="F43" s="236"/>
      <c r="G43" s="236"/>
      <c r="H43" s="6">
        <v>15171548</v>
      </c>
      <c r="I43" s="237">
        <v>15171548</v>
      </c>
      <c r="J43" s="237"/>
      <c r="K43" s="6">
        <v>15076966</v>
      </c>
      <c r="L43" s="10">
        <v>15076966</v>
      </c>
    </row>
    <row r="44" spans="1:12" ht="29.25" customHeight="1" x14ac:dyDescent="0.25">
      <c r="A44" s="241" t="s">
        <v>80</v>
      </c>
      <c r="B44" s="242"/>
      <c r="C44" s="242"/>
      <c r="D44" s="243" t="s">
        <v>81</v>
      </c>
      <c r="E44" s="243"/>
      <c r="F44" s="243"/>
      <c r="G44" s="243"/>
      <c r="H44" s="7">
        <v>15000000</v>
      </c>
      <c r="I44" s="244">
        <v>15000000</v>
      </c>
      <c r="J44" s="244"/>
      <c r="K44" s="7">
        <v>15000000</v>
      </c>
      <c r="L44" s="11">
        <v>15000000</v>
      </c>
    </row>
    <row r="45" spans="1:12" ht="29.25" customHeight="1" x14ac:dyDescent="0.25">
      <c r="A45" s="241" t="s">
        <v>82</v>
      </c>
      <c r="B45" s="242"/>
      <c r="C45" s="242"/>
      <c r="D45" s="243" t="s">
        <v>83</v>
      </c>
      <c r="E45" s="243"/>
      <c r="F45" s="243"/>
      <c r="G45" s="243"/>
      <c r="H45" s="7">
        <v>171548</v>
      </c>
      <c r="I45" s="244">
        <v>171548</v>
      </c>
      <c r="J45" s="244"/>
      <c r="K45" s="7">
        <v>76966</v>
      </c>
      <c r="L45" s="11">
        <v>76966</v>
      </c>
    </row>
    <row r="46" spans="1:12" ht="81" customHeight="1" x14ac:dyDescent="0.25">
      <c r="A46" s="241" t="s">
        <v>84</v>
      </c>
      <c r="B46" s="242"/>
      <c r="C46" s="242"/>
      <c r="D46" s="243" t="s">
        <v>85</v>
      </c>
      <c r="E46" s="243"/>
      <c r="F46" s="243"/>
      <c r="G46" s="243"/>
      <c r="H46" s="7">
        <v>0</v>
      </c>
      <c r="I46" s="244">
        <v>0</v>
      </c>
      <c r="J46" s="244"/>
      <c r="K46" s="7">
        <v>0</v>
      </c>
      <c r="L46" s="11">
        <v>0</v>
      </c>
    </row>
    <row r="47" spans="1:12" ht="29.25" customHeight="1" x14ac:dyDescent="0.25">
      <c r="A47" s="234" t="s">
        <v>86</v>
      </c>
      <c r="B47" s="235"/>
      <c r="C47" s="235"/>
      <c r="D47" s="236" t="s">
        <v>87</v>
      </c>
      <c r="E47" s="236"/>
      <c r="F47" s="236"/>
      <c r="G47" s="236"/>
      <c r="H47" s="6">
        <v>7700000</v>
      </c>
      <c r="I47" s="237">
        <v>7700000</v>
      </c>
      <c r="J47" s="237"/>
      <c r="K47" s="6">
        <v>7700000</v>
      </c>
      <c r="L47" s="10">
        <v>7700000</v>
      </c>
    </row>
    <row r="48" spans="1:12" ht="29.25" customHeight="1" x14ac:dyDescent="0.25">
      <c r="A48" s="234" t="s">
        <v>88</v>
      </c>
      <c r="B48" s="235"/>
      <c r="C48" s="235"/>
      <c r="D48" s="236" t="s">
        <v>89</v>
      </c>
      <c r="E48" s="236"/>
      <c r="F48" s="236"/>
      <c r="G48" s="236"/>
      <c r="H48" s="6">
        <v>16500000</v>
      </c>
      <c r="I48" s="237">
        <v>16500000</v>
      </c>
      <c r="J48" s="237"/>
      <c r="K48" s="6">
        <v>16500000</v>
      </c>
      <c r="L48" s="10">
        <v>16500000</v>
      </c>
    </row>
    <row r="49" spans="1:12" ht="29.25" customHeight="1" x14ac:dyDescent="0.25">
      <c r="A49" s="234" t="s">
        <v>90</v>
      </c>
      <c r="B49" s="235"/>
      <c r="C49" s="235"/>
      <c r="D49" s="236" t="s">
        <v>91</v>
      </c>
      <c r="E49" s="236"/>
      <c r="F49" s="236"/>
      <c r="G49" s="236"/>
      <c r="H49" s="6">
        <v>13200000</v>
      </c>
      <c r="I49" s="237">
        <v>13200000</v>
      </c>
      <c r="J49" s="237"/>
      <c r="K49" s="6">
        <v>13200000</v>
      </c>
      <c r="L49" s="10">
        <v>13200000</v>
      </c>
    </row>
    <row r="50" spans="1:12" ht="42" customHeight="1" x14ac:dyDescent="0.25">
      <c r="A50" s="234" t="s">
        <v>92</v>
      </c>
      <c r="B50" s="235"/>
      <c r="C50" s="235"/>
      <c r="D50" s="236" t="s">
        <v>93</v>
      </c>
      <c r="E50" s="236"/>
      <c r="F50" s="236"/>
      <c r="G50" s="236"/>
      <c r="H50" s="6">
        <v>0</v>
      </c>
      <c r="I50" s="237">
        <v>0</v>
      </c>
      <c r="J50" s="237"/>
      <c r="K50" s="6">
        <v>0</v>
      </c>
      <c r="L50" s="10">
        <v>0</v>
      </c>
    </row>
    <row r="51" spans="1:12" ht="42" customHeight="1" x14ac:dyDescent="0.25">
      <c r="A51" s="234" t="s">
        <v>94</v>
      </c>
      <c r="B51" s="235"/>
      <c r="C51" s="235"/>
      <c r="D51" s="236" t="s">
        <v>95</v>
      </c>
      <c r="E51" s="236"/>
      <c r="F51" s="236"/>
      <c r="G51" s="236"/>
      <c r="H51" s="6">
        <v>0</v>
      </c>
      <c r="I51" s="237">
        <v>0</v>
      </c>
      <c r="J51" s="237"/>
      <c r="K51" s="6">
        <v>0</v>
      </c>
      <c r="L51" s="10">
        <v>0</v>
      </c>
    </row>
    <row r="52" spans="1:12" ht="29.25" customHeight="1" x14ac:dyDescent="0.25">
      <c r="A52" s="234" t="s">
        <v>96</v>
      </c>
      <c r="B52" s="235"/>
      <c r="C52" s="235"/>
      <c r="D52" s="236" t="s">
        <v>97</v>
      </c>
      <c r="E52" s="236"/>
      <c r="F52" s="236"/>
      <c r="G52" s="236"/>
      <c r="H52" s="6">
        <v>10163939</v>
      </c>
      <c r="I52" s="237">
        <v>10163939</v>
      </c>
      <c r="J52" s="237"/>
      <c r="K52" s="6">
        <v>10191780</v>
      </c>
      <c r="L52" s="10">
        <v>10191780</v>
      </c>
    </row>
    <row r="53" spans="1:12" ht="29.25" customHeight="1" x14ac:dyDescent="0.25">
      <c r="A53" s="234" t="s">
        <v>98</v>
      </c>
      <c r="B53" s="235"/>
      <c r="C53" s="235"/>
      <c r="D53" s="236" t="s">
        <v>99</v>
      </c>
      <c r="E53" s="236"/>
      <c r="F53" s="236"/>
      <c r="G53" s="236"/>
      <c r="H53" s="6">
        <v>0</v>
      </c>
      <c r="I53" s="237">
        <v>0</v>
      </c>
      <c r="J53" s="237"/>
      <c r="K53" s="6">
        <v>0</v>
      </c>
      <c r="L53" s="10">
        <v>0</v>
      </c>
    </row>
    <row r="54" spans="1:12" ht="29.25" customHeight="1" x14ac:dyDescent="0.25">
      <c r="A54" s="234" t="s">
        <v>100</v>
      </c>
      <c r="B54" s="235"/>
      <c r="C54" s="235"/>
      <c r="D54" s="236" t="s">
        <v>101</v>
      </c>
      <c r="E54" s="236"/>
      <c r="F54" s="236"/>
      <c r="G54" s="236"/>
      <c r="H54" s="6">
        <f>H55+H56+H57+H58+H59+H60+H61+H62+H63+H64+H65+H66+H67+H68</f>
        <v>9934986</v>
      </c>
      <c r="I54" s="237">
        <f>I55+I56+I57+I58+I59+I60+I61+I62+I63+I64+I65+I66+I67+I68</f>
        <v>9934986</v>
      </c>
      <c r="J54" s="237"/>
      <c r="K54" s="6">
        <f>K55+K56+K57+K58+K59+K60+K61+K62+K63+K64+K65+K66+K67+K68</f>
        <v>10772407</v>
      </c>
      <c r="L54" s="10">
        <f>L55+L56+L57+L58+L59+L60+L61+L62+L63+L64+L65+L66+L67+L68</f>
        <v>10772407</v>
      </c>
    </row>
    <row r="55" spans="1:12" ht="42" customHeight="1" x14ac:dyDescent="0.25">
      <c r="A55" s="241" t="s">
        <v>102</v>
      </c>
      <c r="B55" s="242"/>
      <c r="C55" s="242"/>
      <c r="D55" s="243" t="s">
        <v>103</v>
      </c>
      <c r="E55" s="243"/>
      <c r="F55" s="243"/>
      <c r="G55" s="243"/>
      <c r="H55" s="7">
        <v>9000000</v>
      </c>
      <c r="I55" s="244">
        <v>9000000</v>
      </c>
      <c r="J55" s="244"/>
      <c r="K55" s="7">
        <v>9000000</v>
      </c>
      <c r="L55" s="11">
        <v>9000000</v>
      </c>
    </row>
    <row r="56" spans="1:12" ht="42" customHeight="1" x14ac:dyDescent="0.25">
      <c r="A56" s="241" t="s">
        <v>104</v>
      </c>
      <c r="B56" s="242"/>
      <c r="C56" s="242"/>
      <c r="D56" s="243" t="s">
        <v>105</v>
      </c>
      <c r="E56" s="243"/>
      <c r="F56" s="243"/>
      <c r="G56" s="243"/>
      <c r="H56" s="7">
        <v>0</v>
      </c>
      <c r="I56" s="244">
        <v>0</v>
      </c>
      <c r="J56" s="244"/>
      <c r="K56" s="7">
        <v>0</v>
      </c>
      <c r="L56" s="11">
        <v>0</v>
      </c>
    </row>
    <row r="57" spans="1:12" ht="29.25" customHeight="1" x14ac:dyDescent="0.25">
      <c r="A57" s="241" t="s">
        <v>106</v>
      </c>
      <c r="B57" s="242"/>
      <c r="C57" s="242"/>
      <c r="D57" s="243" t="s">
        <v>107</v>
      </c>
      <c r="E57" s="243"/>
      <c r="F57" s="243"/>
      <c r="G57" s="243"/>
      <c r="H57" s="7">
        <v>0</v>
      </c>
      <c r="I57" s="244">
        <v>0</v>
      </c>
      <c r="J57" s="244"/>
      <c r="K57" s="7">
        <v>0</v>
      </c>
      <c r="L57" s="11">
        <v>0</v>
      </c>
    </row>
    <row r="58" spans="1:12" ht="29.25" customHeight="1" x14ac:dyDescent="0.25">
      <c r="A58" s="241" t="s">
        <v>108</v>
      </c>
      <c r="B58" s="242"/>
      <c r="C58" s="242"/>
      <c r="D58" s="243" t="s">
        <v>109</v>
      </c>
      <c r="E58" s="243"/>
      <c r="F58" s="243"/>
      <c r="G58" s="243"/>
      <c r="H58" s="7">
        <v>0</v>
      </c>
      <c r="I58" s="244">
        <v>0</v>
      </c>
      <c r="J58" s="244"/>
      <c r="K58" s="7">
        <v>0</v>
      </c>
      <c r="L58" s="11">
        <v>0</v>
      </c>
    </row>
    <row r="59" spans="1:12" ht="29.25" customHeight="1" x14ac:dyDescent="0.25">
      <c r="A59" s="241" t="s">
        <v>110</v>
      </c>
      <c r="B59" s="242"/>
      <c r="C59" s="242"/>
      <c r="D59" s="243" t="s">
        <v>111</v>
      </c>
      <c r="E59" s="243"/>
      <c r="F59" s="243"/>
      <c r="G59" s="243"/>
      <c r="H59" s="7">
        <v>0</v>
      </c>
      <c r="I59" s="244">
        <v>0</v>
      </c>
      <c r="J59" s="244"/>
      <c r="K59" s="7">
        <v>0</v>
      </c>
      <c r="L59" s="11">
        <v>0</v>
      </c>
    </row>
    <row r="60" spans="1:12" ht="29.25" customHeight="1" x14ac:dyDescent="0.25">
      <c r="A60" s="241" t="s">
        <v>112</v>
      </c>
      <c r="B60" s="242"/>
      <c r="C60" s="242"/>
      <c r="D60" s="243" t="s">
        <v>113</v>
      </c>
      <c r="E60" s="243"/>
      <c r="F60" s="243"/>
      <c r="G60" s="243"/>
      <c r="H60" s="7">
        <v>0</v>
      </c>
      <c r="I60" s="244">
        <v>0</v>
      </c>
      <c r="J60" s="244"/>
      <c r="K60" s="7">
        <v>0</v>
      </c>
      <c r="L60" s="11">
        <v>0</v>
      </c>
    </row>
    <row r="61" spans="1:12" ht="29.25" customHeight="1" x14ac:dyDescent="0.25">
      <c r="A61" s="241" t="s">
        <v>114</v>
      </c>
      <c r="B61" s="242"/>
      <c r="C61" s="242"/>
      <c r="D61" s="243" t="s">
        <v>115</v>
      </c>
      <c r="E61" s="243"/>
      <c r="F61" s="243"/>
      <c r="G61" s="243"/>
      <c r="H61" s="7">
        <v>846986</v>
      </c>
      <c r="I61" s="244">
        <v>846986</v>
      </c>
      <c r="J61" s="244"/>
      <c r="K61" s="7">
        <v>849313</v>
      </c>
      <c r="L61" s="11">
        <v>849313</v>
      </c>
    </row>
    <row r="62" spans="1:12" ht="29.25" customHeight="1" x14ac:dyDescent="0.25">
      <c r="A62" s="241" t="s">
        <v>116</v>
      </c>
      <c r="B62" s="242"/>
      <c r="C62" s="242"/>
      <c r="D62" s="243" t="s">
        <v>117</v>
      </c>
      <c r="E62" s="243"/>
      <c r="F62" s="243"/>
      <c r="G62" s="243"/>
      <c r="H62" s="7">
        <v>88000</v>
      </c>
      <c r="I62" s="244">
        <v>88000</v>
      </c>
      <c r="J62" s="244"/>
      <c r="K62" s="7">
        <v>923094</v>
      </c>
      <c r="L62" s="11">
        <v>923094</v>
      </c>
    </row>
    <row r="63" spans="1:12" ht="42" customHeight="1" x14ac:dyDescent="0.25">
      <c r="A63" s="241" t="s">
        <v>118</v>
      </c>
      <c r="B63" s="242"/>
      <c r="C63" s="242"/>
      <c r="D63" s="243" t="s">
        <v>119</v>
      </c>
      <c r="E63" s="243"/>
      <c r="F63" s="243"/>
      <c r="G63" s="243"/>
      <c r="H63" s="7">
        <v>0</v>
      </c>
      <c r="I63" s="244">
        <v>0</v>
      </c>
      <c r="J63" s="244"/>
      <c r="K63" s="7">
        <v>0</v>
      </c>
      <c r="L63" s="11">
        <v>0</v>
      </c>
    </row>
    <row r="64" spans="1:12" ht="29.25" customHeight="1" x14ac:dyDescent="0.25">
      <c r="A64" s="241" t="s">
        <v>120</v>
      </c>
      <c r="B64" s="242"/>
      <c r="C64" s="242"/>
      <c r="D64" s="243" t="s">
        <v>121</v>
      </c>
      <c r="E64" s="243"/>
      <c r="F64" s="243"/>
      <c r="G64" s="243"/>
      <c r="H64" s="7">
        <v>0</v>
      </c>
      <c r="I64" s="244">
        <v>0</v>
      </c>
      <c r="J64" s="244"/>
      <c r="K64" s="7">
        <v>0</v>
      </c>
      <c r="L64" s="11">
        <v>0</v>
      </c>
    </row>
    <row r="65" spans="1:12" ht="42" customHeight="1" x14ac:dyDescent="0.25">
      <c r="A65" s="241" t="s">
        <v>122</v>
      </c>
      <c r="B65" s="242"/>
      <c r="C65" s="242"/>
      <c r="D65" s="243" t="s">
        <v>123</v>
      </c>
      <c r="E65" s="243"/>
      <c r="F65" s="243"/>
      <c r="G65" s="243"/>
      <c r="H65" s="7">
        <v>0</v>
      </c>
      <c r="I65" s="244">
        <v>0</v>
      </c>
      <c r="J65" s="244"/>
      <c r="K65" s="7">
        <v>0</v>
      </c>
      <c r="L65" s="11">
        <v>0</v>
      </c>
    </row>
    <row r="66" spans="1:12" ht="29.25" customHeight="1" x14ac:dyDescent="0.25">
      <c r="A66" s="241" t="s">
        <v>124</v>
      </c>
      <c r="B66" s="242"/>
      <c r="C66" s="242"/>
      <c r="D66" s="243" t="s">
        <v>125</v>
      </c>
      <c r="E66" s="243"/>
      <c r="F66" s="243"/>
      <c r="G66" s="243"/>
      <c r="H66" s="7">
        <v>0</v>
      </c>
      <c r="I66" s="244">
        <v>0</v>
      </c>
      <c r="J66" s="244"/>
      <c r="K66" s="7">
        <v>0</v>
      </c>
      <c r="L66" s="11">
        <v>0</v>
      </c>
    </row>
    <row r="67" spans="1:12" ht="29.25" customHeight="1" x14ac:dyDescent="0.25">
      <c r="A67" s="241" t="s">
        <v>126</v>
      </c>
      <c r="B67" s="242"/>
      <c r="C67" s="242"/>
      <c r="D67" s="243" t="s">
        <v>127</v>
      </c>
      <c r="E67" s="243"/>
      <c r="F67" s="243"/>
      <c r="G67" s="243"/>
      <c r="H67" s="7">
        <v>0</v>
      </c>
      <c r="I67" s="244">
        <v>0</v>
      </c>
      <c r="J67" s="244"/>
      <c r="K67" s="7">
        <v>0</v>
      </c>
      <c r="L67" s="11">
        <v>0</v>
      </c>
    </row>
    <row r="68" spans="1:12" ht="29.25" customHeight="1" x14ac:dyDescent="0.25">
      <c r="A68" s="241" t="s">
        <v>128</v>
      </c>
      <c r="B68" s="242"/>
      <c r="C68" s="242"/>
      <c r="D68" s="243" t="s">
        <v>129</v>
      </c>
      <c r="E68" s="243"/>
      <c r="F68" s="243"/>
      <c r="G68" s="243"/>
      <c r="H68" s="7">
        <v>0</v>
      </c>
      <c r="I68" s="244">
        <v>0</v>
      </c>
      <c r="J68" s="244"/>
      <c r="K68" s="7">
        <v>0</v>
      </c>
      <c r="L68" s="11">
        <v>0</v>
      </c>
    </row>
    <row r="69" spans="1:12" ht="42" customHeight="1" x14ac:dyDescent="0.25">
      <c r="A69" s="230" t="s">
        <v>130</v>
      </c>
      <c r="B69" s="231"/>
      <c r="C69" s="231"/>
      <c r="D69" s="232" t="s">
        <v>131</v>
      </c>
      <c r="E69" s="232"/>
      <c r="F69" s="232"/>
      <c r="G69" s="232"/>
      <c r="H69" s="5">
        <f>H17-H32-H41</f>
        <v>719786761</v>
      </c>
      <c r="I69" s="233">
        <f>I17-I32-I41</f>
        <v>719786761</v>
      </c>
      <c r="J69" s="233"/>
      <c r="K69" s="5">
        <f>K17-K32-K41</f>
        <v>934037081</v>
      </c>
      <c r="L69" s="9">
        <f>L17-L32-L41</f>
        <v>934037081</v>
      </c>
    </row>
    <row r="70" spans="1:12" ht="42" customHeight="1" x14ac:dyDescent="0.25">
      <c r="A70" s="230" t="s">
        <v>132</v>
      </c>
      <c r="B70" s="231"/>
      <c r="C70" s="231"/>
      <c r="D70" s="232" t="s">
        <v>133</v>
      </c>
      <c r="E70" s="232"/>
      <c r="F70" s="232"/>
      <c r="G70" s="232"/>
      <c r="H70" s="5">
        <f>H71-H72</f>
        <v>0</v>
      </c>
      <c r="I70" s="233">
        <f>I71-I72</f>
        <v>0</v>
      </c>
      <c r="J70" s="233"/>
      <c r="K70" s="5">
        <f>K71-K72</f>
        <v>0</v>
      </c>
      <c r="L70" s="9">
        <f>L71-L72</f>
        <v>0</v>
      </c>
    </row>
    <row r="71" spans="1:12" ht="29.25" customHeight="1" x14ac:dyDescent="0.25">
      <c r="A71" s="234" t="s">
        <v>134</v>
      </c>
      <c r="B71" s="235"/>
      <c r="C71" s="235"/>
      <c r="D71" s="236" t="s">
        <v>135</v>
      </c>
      <c r="E71" s="236"/>
      <c r="F71" s="236"/>
      <c r="G71" s="236"/>
      <c r="H71" s="6">
        <v>0</v>
      </c>
      <c r="I71" s="237">
        <v>0</v>
      </c>
      <c r="J71" s="237"/>
      <c r="K71" s="6">
        <v>0</v>
      </c>
      <c r="L71" s="10">
        <v>0</v>
      </c>
    </row>
    <row r="72" spans="1:12" ht="29.25" customHeight="1" x14ac:dyDescent="0.25">
      <c r="A72" s="234" t="s">
        <v>136</v>
      </c>
      <c r="B72" s="235"/>
      <c r="C72" s="235"/>
      <c r="D72" s="236" t="s">
        <v>137</v>
      </c>
      <c r="E72" s="236"/>
      <c r="F72" s="236"/>
      <c r="G72" s="236"/>
      <c r="H72" s="6">
        <v>0</v>
      </c>
      <c r="I72" s="237">
        <v>0</v>
      </c>
      <c r="J72" s="237"/>
      <c r="K72" s="6">
        <v>0</v>
      </c>
      <c r="L72" s="10">
        <v>0</v>
      </c>
    </row>
    <row r="73" spans="1:12" ht="42" customHeight="1" x14ac:dyDescent="0.25">
      <c r="A73" s="230" t="s">
        <v>138</v>
      </c>
      <c r="B73" s="231"/>
      <c r="C73" s="231"/>
      <c r="D73" s="232" t="s">
        <v>139</v>
      </c>
      <c r="E73" s="232"/>
      <c r="F73" s="232"/>
      <c r="G73" s="232"/>
      <c r="H73" s="5">
        <f>H69+H70</f>
        <v>719786761</v>
      </c>
      <c r="I73" s="233">
        <f>I69+I70</f>
        <v>719786761</v>
      </c>
      <c r="J73" s="233"/>
      <c r="K73" s="5">
        <f>K69+K70</f>
        <v>934037081</v>
      </c>
      <c r="L73" s="9">
        <f>L69+L70</f>
        <v>934037081</v>
      </c>
    </row>
    <row r="74" spans="1:12" ht="29.25" customHeight="1" x14ac:dyDescent="0.25">
      <c r="A74" s="234" t="s">
        <v>140</v>
      </c>
      <c r="B74" s="235"/>
      <c r="C74" s="235"/>
      <c r="D74" s="236" t="s">
        <v>141</v>
      </c>
      <c r="E74" s="236"/>
      <c r="F74" s="236"/>
      <c r="G74" s="236"/>
      <c r="H74" s="6">
        <v>615332383</v>
      </c>
      <c r="I74" s="237">
        <v>615332383</v>
      </c>
      <c r="J74" s="237"/>
      <c r="K74" s="6">
        <v>871467105</v>
      </c>
      <c r="L74" s="10">
        <v>871467105</v>
      </c>
    </row>
    <row r="75" spans="1:12" ht="29.25" customHeight="1" x14ac:dyDescent="0.25">
      <c r="A75" s="234" t="s">
        <v>142</v>
      </c>
      <c r="B75" s="235"/>
      <c r="C75" s="235"/>
      <c r="D75" s="236" t="s">
        <v>143</v>
      </c>
      <c r="E75" s="236"/>
      <c r="F75" s="236"/>
      <c r="G75" s="236"/>
      <c r="H75" s="6">
        <v>104454378</v>
      </c>
      <c r="I75" s="237">
        <v>104454378</v>
      </c>
      <c r="J75" s="237"/>
      <c r="K75" s="6">
        <v>62569976</v>
      </c>
      <c r="L75" s="10">
        <v>62569976</v>
      </c>
    </row>
    <row r="76" spans="1:12" ht="29.25" customHeight="1" x14ac:dyDescent="0.25">
      <c r="A76" s="230" t="s">
        <v>144</v>
      </c>
      <c r="B76" s="231"/>
      <c r="C76" s="231"/>
      <c r="D76" s="232" t="s">
        <v>145</v>
      </c>
      <c r="E76" s="232"/>
      <c r="F76" s="232"/>
      <c r="G76" s="232"/>
      <c r="H76" s="5">
        <v>0</v>
      </c>
      <c r="I76" s="233">
        <v>0</v>
      </c>
      <c r="J76" s="233"/>
      <c r="K76" s="5">
        <v>0</v>
      </c>
      <c r="L76" s="9">
        <v>0</v>
      </c>
    </row>
    <row r="77" spans="1:12" ht="42" customHeight="1" x14ac:dyDescent="0.25">
      <c r="A77" s="245" t="s">
        <v>146</v>
      </c>
      <c r="B77" s="246"/>
      <c r="C77" s="246"/>
      <c r="D77" s="247" t="s">
        <v>147</v>
      </c>
      <c r="E77" s="247"/>
      <c r="F77" s="247"/>
      <c r="G77" s="247"/>
      <c r="H77" s="8">
        <f>H73-H76</f>
        <v>719786761</v>
      </c>
      <c r="I77" s="248">
        <f>I73-I76</f>
        <v>719786761</v>
      </c>
      <c r="J77" s="248"/>
      <c r="K77" s="8">
        <f>K73-K76</f>
        <v>934037081</v>
      </c>
      <c r="L77" s="12">
        <f>L73-L76</f>
        <v>934037081</v>
      </c>
    </row>
    <row r="78" spans="1:12" ht="10.5" customHeight="1" x14ac:dyDescent="0.25">
      <c r="A78" s="221"/>
      <c r="B78" s="221"/>
      <c r="C78" s="221"/>
      <c r="D78" s="221"/>
      <c r="E78" s="221"/>
      <c r="F78" s="221"/>
      <c r="G78" s="221"/>
      <c r="H78" s="221"/>
      <c r="I78" s="221"/>
      <c r="J78" s="221"/>
      <c r="K78" s="221"/>
      <c r="L78" s="221"/>
    </row>
    <row r="79" spans="1:12" ht="15" customHeight="1" x14ac:dyDescent="0.2">
      <c r="A79" s="249" t="s">
        <v>148</v>
      </c>
      <c r="B79" s="249"/>
      <c r="C79" s="224" t="s">
        <v>149</v>
      </c>
      <c r="D79" s="224"/>
      <c r="E79" s="224"/>
      <c r="F79" s="224"/>
      <c r="G79" s="224"/>
      <c r="H79" s="224"/>
      <c r="I79" s="224"/>
      <c r="J79" s="250" t="s">
        <v>150</v>
      </c>
      <c r="K79" s="250"/>
      <c r="L79" s="250"/>
    </row>
    <row r="80" spans="1:12" ht="15" customHeight="1" x14ac:dyDescent="0.2">
      <c r="A80" s="225" t="s">
        <v>151</v>
      </c>
      <c r="B80" s="225"/>
      <c r="C80" s="251" t="s">
        <v>151</v>
      </c>
      <c r="D80" s="251"/>
      <c r="E80" s="251"/>
      <c r="F80" s="251"/>
      <c r="G80" s="251"/>
      <c r="H80" s="251"/>
      <c r="I80" s="251"/>
      <c r="J80" s="252" t="s">
        <v>152</v>
      </c>
      <c r="K80" s="252"/>
      <c r="L80" s="252"/>
    </row>
    <row r="81" spans="1:12" ht="15.75" customHeight="1" x14ac:dyDescent="0.25">
      <c r="A81" s="221"/>
      <c r="B81" s="221"/>
      <c r="C81" s="221"/>
      <c r="D81" s="221"/>
      <c r="E81" s="221"/>
      <c r="F81" s="221"/>
      <c r="G81" s="221"/>
      <c r="H81" s="221"/>
      <c r="I81" s="221"/>
      <c r="J81" s="221"/>
      <c r="K81" s="221"/>
      <c r="L81" s="221"/>
    </row>
    <row r="82" spans="1:12" ht="15.75" customHeight="1" x14ac:dyDescent="0.25">
      <c r="A82" s="221"/>
      <c r="B82" s="221"/>
      <c r="C82" s="221"/>
      <c r="D82" s="221"/>
      <c r="E82" s="221"/>
      <c r="F82" s="221"/>
      <c r="G82" s="221"/>
      <c r="H82" s="221"/>
      <c r="I82" s="221"/>
      <c r="J82" s="221"/>
      <c r="K82" s="221"/>
      <c r="L82" s="221"/>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360</v>
      </c>
      <c r="B15" s="48" t="s">
        <v>19</v>
      </c>
      <c r="C15" s="48" t="s">
        <v>359</v>
      </c>
      <c r="D15" s="47" t="s">
        <v>358</v>
      </c>
      <c r="E15" s="46" t="s">
        <v>357</v>
      </c>
    </row>
    <row r="16" spans="1:5" ht="26.25" customHeight="1" x14ac:dyDescent="0.25">
      <c r="A16" s="38" t="s">
        <v>356</v>
      </c>
      <c r="B16" s="37" t="s">
        <v>355</v>
      </c>
      <c r="C16" s="37"/>
      <c r="D16" s="5">
        <v>0</v>
      </c>
      <c r="E16" s="36">
        <v>0</v>
      </c>
    </row>
    <row r="17" spans="1:5" ht="26.25" customHeight="1" x14ac:dyDescent="0.25">
      <c r="A17" s="38" t="s">
        <v>354</v>
      </c>
      <c r="B17" s="37" t="s">
        <v>353</v>
      </c>
      <c r="C17" s="37"/>
      <c r="D17" s="5">
        <f>D18+D23+D24</f>
        <v>8248740042</v>
      </c>
      <c r="E17" s="36">
        <f>E18+E23+E24</f>
        <v>12003453457</v>
      </c>
    </row>
    <row r="18" spans="1:5" ht="26.25" customHeight="1" x14ac:dyDescent="0.25">
      <c r="A18" s="35" t="s">
        <v>352</v>
      </c>
      <c r="B18" s="34" t="s">
        <v>351</v>
      </c>
      <c r="C18" s="34"/>
      <c r="D18" s="6">
        <f>D19+D20+D21+D22</f>
        <v>8248740042</v>
      </c>
      <c r="E18" s="33">
        <f>E19+E20+E21+E22</f>
        <v>12003453457</v>
      </c>
    </row>
    <row r="19" spans="1:5" ht="26.25" customHeight="1" x14ac:dyDescent="0.25">
      <c r="A19" s="45" t="s">
        <v>350</v>
      </c>
      <c r="B19" s="44" t="s">
        <v>349</v>
      </c>
      <c r="C19" s="44"/>
      <c r="D19" s="7">
        <v>1005000</v>
      </c>
      <c r="E19" s="43">
        <v>916</v>
      </c>
    </row>
    <row r="20" spans="1:5" ht="26.25" customHeight="1" x14ac:dyDescent="0.25">
      <c r="A20" s="45" t="s">
        <v>348</v>
      </c>
      <c r="B20" s="44" t="s">
        <v>347</v>
      </c>
      <c r="C20" s="44"/>
      <c r="D20" s="7">
        <v>0</v>
      </c>
      <c r="E20" s="43">
        <v>5</v>
      </c>
    </row>
    <row r="21" spans="1:5" ht="26.25" customHeight="1" x14ac:dyDescent="0.25">
      <c r="A21" s="45" t="s">
        <v>346</v>
      </c>
      <c r="B21" s="44" t="s">
        <v>345</v>
      </c>
      <c r="C21" s="44"/>
      <c r="D21" s="7">
        <v>8247735042</v>
      </c>
      <c r="E21" s="43">
        <v>12003452536</v>
      </c>
    </row>
    <row r="22" spans="1:5" ht="26.25" customHeight="1" x14ac:dyDescent="0.25">
      <c r="A22" s="45" t="s">
        <v>344</v>
      </c>
      <c r="B22" s="44" t="s">
        <v>343</v>
      </c>
      <c r="C22" s="44"/>
      <c r="D22" s="7">
        <v>0</v>
      </c>
      <c r="E22" s="43">
        <v>0</v>
      </c>
    </row>
    <row r="23" spans="1:5" ht="26.25" customHeight="1" x14ac:dyDescent="0.25">
      <c r="A23" s="35" t="s">
        <v>342</v>
      </c>
      <c r="B23" s="34" t="s">
        <v>341</v>
      </c>
      <c r="C23" s="34"/>
      <c r="D23" s="6">
        <v>0</v>
      </c>
      <c r="E23" s="33">
        <v>0</v>
      </c>
    </row>
    <row r="24" spans="1:5" ht="26.25" customHeight="1" x14ac:dyDescent="0.25">
      <c r="A24" s="35" t="s">
        <v>340</v>
      </c>
      <c r="B24" s="34" t="s">
        <v>339</v>
      </c>
      <c r="C24" s="34"/>
      <c r="D24" s="6">
        <v>0</v>
      </c>
      <c r="E24" s="33">
        <v>0</v>
      </c>
    </row>
    <row r="25" spans="1:5" ht="26.25" customHeight="1" x14ac:dyDescent="0.25">
      <c r="A25" s="38" t="s">
        <v>338</v>
      </c>
      <c r="B25" s="37" t="s">
        <v>337</v>
      </c>
      <c r="C25" s="37"/>
      <c r="D25" s="5">
        <f>D26-D36</f>
        <v>150015803233</v>
      </c>
      <c r="E25" s="36">
        <f>E26-E36</f>
        <v>147536336723</v>
      </c>
    </row>
    <row r="26" spans="1:5" ht="26.25" customHeight="1" x14ac:dyDescent="0.25">
      <c r="A26" s="35" t="s">
        <v>336</v>
      </c>
      <c r="B26" s="34" t="s">
        <v>335</v>
      </c>
      <c r="C26" s="34"/>
      <c r="D26" s="6">
        <f>D27+D28+D29+D30+D31+D32+D33+D34+D35</f>
        <v>150015803233</v>
      </c>
      <c r="E26" s="33">
        <f>E27+E28+E29+E30+E31+E32+E33+E34+E35</f>
        <v>147536336723</v>
      </c>
    </row>
    <row r="27" spans="1:5" ht="26.25" customHeight="1" x14ac:dyDescent="0.25">
      <c r="A27" s="45" t="s">
        <v>334</v>
      </c>
      <c r="B27" s="44" t="s">
        <v>333</v>
      </c>
      <c r="C27" s="44"/>
      <c r="D27" s="7">
        <v>0</v>
      </c>
      <c r="E27" s="43">
        <v>0</v>
      </c>
    </row>
    <row r="28" spans="1:5" ht="26.25" customHeight="1" x14ac:dyDescent="0.25">
      <c r="A28" s="45" t="s">
        <v>332</v>
      </c>
      <c r="B28" s="44" t="s">
        <v>331</v>
      </c>
      <c r="C28" s="44"/>
      <c r="D28" s="7">
        <v>0</v>
      </c>
      <c r="E28" s="43">
        <v>0</v>
      </c>
    </row>
    <row r="29" spans="1:5" ht="26.25" customHeight="1" x14ac:dyDescent="0.25">
      <c r="A29" s="45" t="s">
        <v>330</v>
      </c>
      <c r="B29" s="44" t="s">
        <v>329</v>
      </c>
      <c r="C29" s="44"/>
      <c r="D29" s="7">
        <v>99313821763</v>
      </c>
      <c r="E29" s="43">
        <v>96834355253</v>
      </c>
    </row>
    <row r="30" spans="1:5" ht="26.25" customHeight="1" x14ac:dyDescent="0.25">
      <c r="A30" s="45" t="s">
        <v>328</v>
      </c>
      <c r="B30" s="44" t="s">
        <v>327</v>
      </c>
      <c r="C30" s="44"/>
      <c r="D30" s="7">
        <v>11001981470</v>
      </c>
      <c r="E30" s="43">
        <v>11001981470</v>
      </c>
    </row>
    <row r="31" spans="1:5" ht="26.25" customHeight="1" x14ac:dyDescent="0.25">
      <c r="A31" s="45" t="s">
        <v>326</v>
      </c>
      <c r="B31" s="44" t="s">
        <v>325</v>
      </c>
      <c r="C31" s="44"/>
      <c r="D31" s="7">
        <v>0</v>
      </c>
      <c r="E31" s="43">
        <v>0</v>
      </c>
    </row>
    <row r="32" spans="1:5" ht="26.25" customHeight="1" x14ac:dyDescent="0.25">
      <c r="A32" s="45" t="s">
        <v>324</v>
      </c>
      <c r="B32" s="44" t="s">
        <v>323</v>
      </c>
      <c r="C32" s="44"/>
      <c r="D32" s="7">
        <v>39700000000</v>
      </c>
      <c r="E32" s="43">
        <v>39700000000</v>
      </c>
    </row>
    <row r="33" spans="1:5" ht="26.25" customHeight="1" x14ac:dyDescent="0.25">
      <c r="A33" s="45" t="s">
        <v>322</v>
      </c>
      <c r="B33" s="44" t="s">
        <v>321</v>
      </c>
      <c r="C33" s="44"/>
      <c r="D33" s="7">
        <v>0</v>
      </c>
      <c r="E33" s="43">
        <v>0</v>
      </c>
    </row>
    <row r="34" spans="1:5" ht="26.25" customHeight="1" x14ac:dyDescent="0.25">
      <c r="A34" s="45" t="s">
        <v>320</v>
      </c>
      <c r="B34" s="44" t="s">
        <v>319</v>
      </c>
      <c r="C34" s="44"/>
      <c r="D34" s="7">
        <v>0</v>
      </c>
      <c r="E34" s="43">
        <v>0</v>
      </c>
    </row>
    <row r="35" spans="1:5" ht="26.25" customHeight="1" x14ac:dyDescent="0.25">
      <c r="A35" s="45" t="s">
        <v>318</v>
      </c>
      <c r="B35" s="44" t="s">
        <v>317</v>
      </c>
      <c r="C35" s="44"/>
      <c r="D35" s="7">
        <v>0</v>
      </c>
      <c r="E35" s="43">
        <v>0</v>
      </c>
    </row>
    <row r="36" spans="1:5" ht="26.25" customHeight="1" x14ac:dyDescent="0.25">
      <c r="A36" s="35" t="s">
        <v>316</v>
      </c>
      <c r="B36" s="34" t="s">
        <v>315</v>
      </c>
      <c r="C36" s="34"/>
      <c r="D36" s="6">
        <v>0</v>
      </c>
      <c r="E36" s="33">
        <v>0</v>
      </c>
    </row>
    <row r="37" spans="1:5" ht="26.25" customHeight="1" x14ac:dyDescent="0.25">
      <c r="A37" s="38" t="s">
        <v>314</v>
      </c>
      <c r="B37" s="37" t="s">
        <v>313</v>
      </c>
      <c r="C37" s="37"/>
      <c r="D37" s="5">
        <f>D38+D40+D54-D60</f>
        <v>5059641690</v>
      </c>
      <c r="E37" s="36">
        <f>E38+E40+E54-E60</f>
        <v>5072135952</v>
      </c>
    </row>
    <row r="38" spans="1:5" ht="26.25" customHeight="1" x14ac:dyDescent="0.25">
      <c r="A38" s="35" t="s">
        <v>312</v>
      </c>
      <c r="B38" s="34" t="s">
        <v>311</v>
      </c>
      <c r="C38" s="34"/>
      <c r="D38" s="6">
        <v>0</v>
      </c>
      <c r="E38" s="33">
        <v>0</v>
      </c>
    </row>
    <row r="39" spans="1:5" ht="26.25" customHeight="1" x14ac:dyDescent="0.25">
      <c r="A39" s="35" t="s">
        <v>310</v>
      </c>
      <c r="B39" s="34" t="s">
        <v>309</v>
      </c>
      <c r="C39" s="34"/>
      <c r="D39" s="6">
        <v>0</v>
      </c>
      <c r="E39" s="33">
        <v>0</v>
      </c>
    </row>
    <row r="40" spans="1:5" ht="26.25" customHeight="1" x14ac:dyDescent="0.25">
      <c r="A40" s="35" t="s">
        <v>308</v>
      </c>
      <c r="B40" s="34" t="s">
        <v>307</v>
      </c>
      <c r="C40" s="34"/>
      <c r="D40" s="6">
        <f>D41+D47+D48</f>
        <v>5059641690</v>
      </c>
      <c r="E40" s="33">
        <f>E41+E47+E48</f>
        <v>5072135952</v>
      </c>
    </row>
    <row r="41" spans="1:5" ht="26.25" customHeight="1" x14ac:dyDescent="0.25">
      <c r="A41" s="35" t="s">
        <v>306</v>
      </c>
      <c r="B41" s="34" t="s">
        <v>305</v>
      </c>
      <c r="C41" s="34"/>
      <c r="D41" s="6">
        <f>D42+D43+D44+D45+D46</f>
        <v>0</v>
      </c>
      <c r="E41" s="33">
        <f>E42+E43+E44+E45+E46</f>
        <v>0</v>
      </c>
    </row>
    <row r="42" spans="1:5" ht="25.5" x14ac:dyDescent="0.25">
      <c r="A42" s="45" t="s">
        <v>304</v>
      </c>
      <c r="B42" s="44" t="s">
        <v>303</v>
      </c>
      <c r="C42" s="44"/>
      <c r="D42" s="7">
        <v>0</v>
      </c>
      <c r="E42" s="43">
        <v>0</v>
      </c>
    </row>
    <row r="43" spans="1:5" ht="25.5" x14ac:dyDescent="0.25">
      <c r="A43" s="45" t="s">
        <v>302</v>
      </c>
      <c r="B43" s="44" t="s">
        <v>301</v>
      </c>
      <c r="C43" s="44"/>
      <c r="D43" s="7">
        <v>0</v>
      </c>
      <c r="E43" s="43">
        <v>0</v>
      </c>
    </row>
    <row r="44" spans="1:5" ht="38.25" x14ac:dyDescent="0.25">
      <c r="A44" s="45" t="s">
        <v>300</v>
      </c>
      <c r="B44" s="44" t="s">
        <v>299</v>
      </c>
      <c r="C44" s="44"/>
      <c r="D44" s="7">
        <v>0</v>
      </c>
      <c r="E44" s="43">
        <v>0</v>
      </c>
    </row>
    <row r="45" spans="1:5" ht="38.25" x14ac:dyDescent="0.25">
      <c r="A45" s="45" t="s">
        <v>298</v>
      </c>
      <c r="B45" s="44" t="s">
        <v>297</v>
      </c>
      <c r="C45" s="44"/>
      <c r="D45" s="7">
        <v>0</v>
      </c>
      <c r="E45" s="43">
        <v>0</v>
      </c>
    </row>
    <row r="46" spans="1:5" ht="25.5" x14ac:dyDescent="0.25">
      <c r="A46" s="45" t="s">
        <v>296</v>
      </c>
      <c r="B46" s="44" t="s">
        <v>295</v>
      </c>
      <c r="C46" s="44"/>
      <c r="D46" s="7">
        <v>0</v>
      </c>
      <c r="E46" s="43">
        <v>0</v>
      </c>
    </row>
    <row r="47" spans="1:5" ht="38.25" x14ac:dyDescent="0.25">
      <c r="A47" s="35" t="s">
        <v>294</v>
      </c>
      <c r="B47" s="34" t="s">
        <v>293</v>
      </c>
      <c r="C47" s="34"/>
      <c r="D47" s="6">
        <v>0</v>
      </c>
      <c r="E47" s="33">
        <v>0</v>
      </c>
    </row>
    <row r="48" spans="1:5" ht="25.5" x14ac:dyDescent="0.25">
      <c r="A48" s="35" t="s">
        <v>292</v>
      </c>
      <c r="B48" s="34" t="s">
        <v>291</v>
      </c>
      <c r="C48" s="34"/>
      <c r="D48" s="6">
        <f>D49+D50+D51+D52+D53</f>
        <v>5059641690</v>
      </c>
      <c r="E48" s="33">
        <f>E49+E50+E51+E52+E53</f>
        <v>5072135952</v>
      </c>
    </row>
    <row r="49" spans="1:5" ht="25.5" x14ac:dyDescent="0.25">
      <c r="A49" s="45" t="s">
        <v>290</v>
      </c>
      <c r="B49" s="44" t="s">
        <v>289</v>
      </c>
      <c r="C49" s="44"/>
      <c r="D49" s="7">
        <v>0</v>
      </c>
      <c r="E49" s="43">
        <v>0</v>
      </c>
    </row>
    <row r="50" spans="1:5" ht="25.5" x14ac:dyDescent="0.25">
      <c r="A50" s="45" t="s">
        <v>288</v>
      </c>
      <c r="B50" s="44" t="s">
        <v>287</v>
      </c>
      <c r="C50" s="44"/>
      <c r="D50" s="7">
        <v>2446214850</v>
      </c>
      <c r="E50" s="43">
        <v>2740240072</v>
      </c>
    </row>
    <row r="51" spans="1:5" ht="38.25" x14ac:dyDescent="0.25">
      <c r="A51" s="45" t="s">
        <v>286</v>
      </c>
      <c r="B51" s="44" t="s">
        <v>285</v>
      </c>
      <c r="C51" s="44"/>
      <c r="D51" s="7">
        <v>0</v>
      </c>
      <c r="E51" s="43">
        <v>0</v>
      </c>
    </row>
    <row r="52" spans="1:5" ht="38.25" x14ac:dyDescent="0.25">
      <c r="A52" s="45" t="s">
        <v>284</v>
      </c>
      <c r="B52" s="44" t="s">
        <v>283</v>
      </c>
      <c r="C52" s="44"/>
      <c r="D52" s="7">
        <v>2613426840</v>
      </c>
      <c r="E52" s="43">
        <v>2331895880</v>
      </c>
    </row>
    <row r="53" spans="1:5" ht="25.5" x14ac:dyDescent="0.25">
      <c r="A53" s="45" t="s">
        <v>282</v>
      </c>
      <c r="B53" s="44" t="s">
        <v>281</v>
      </c>
      <c r="C53" s="44"/>
      <c r="D53" s="7">
        <v>0</v>
      </c>
      <c r="E53" s="43">
        <v>0</v>
      </c>
    </row>
    <row r="54" spans="1:5" ht="25.5" x14ac:dyDescent="0.25">
      <c r="A54" s="35" t="s">
        <v>280</v>
      </c>
      <c r="B54" s="34" t="s">
        <v>279</v>
      </c>
      <c r="C54" s="34"/>
      <c r="D54" s="6">
        <f>D55+D56+D59</f>
        <v>0</v>
      </c>
      <c r="E54" s="33">
        <f>E55+E56+E59</f>
        <v>0</v>
      </c>
    </row>
    <row r="55" spans="1:5" ht="25.5" x14ac:dyDescent="0.25">
      <c r="A55" s="45" t="s">
        <v>278</v>
      </c>
      <c r="B55" s="44" t="s">
        <v>277</v>
      </c>
      <c r="C55" s="44"/>
      <c r="D55" s="7">
        <v>0</v>
      </c>
      <c r="E55" s="43">
        <v>0</v>
      </c>
    </row>
    <row r="56" spans="1:5" ht="25.5" x14ac:dyDescent="0.25">
      <c r="A56" s="45" t="s">
        <v>276</v>
      </c>
      <c r="B56" s="44" t="s">
        <v>275</v>
      </c>
      <c r="C56" s="44"/>
      <c r="D56" s="7">
        <f>D57+D58</f>
        <v>0</v>
      </c>
      <c r="E56" s="43">
        <f>E57+E58</f>
        <v>0</v>
      </c>
    </row>
    <row r="57" spans="1:5" ht="25.5" x14ac:dyDescent="0.25">
      <c r="A57" s="45" t="s">
        <v>274</v>
      </c>
      <c r="B57" s="44" t="s">
        <v>273</v>
      </c>
      <c r="C57" s="44"/>
      <c r="D57" s="7">
        <v>0</v>
      </c>
      <c r="E57" s="43">
        <v>0</v>
      </c>
    </row>
    <row r="58" spans="1:5" ht="25.5" x14ac:dyDescent="0.25">
      <c r="A58" s="35" t="s">
        <v>272</v>
      </c>
      <c r="B58" s="34" t="s">
        <v>271</v>
      </c>
      <c r="C58" s="34"/>
      <c r="D58" s="6">
        <v>0</v>
      </c>
      <c r="E58" s="33">
        <v>0</v>
      </c>
    </row>
    <row r="59" spans="1:5" ht="25.5" x14ac:dyDescent="0.25">
      <c r="A59" s="45" t="s">
        <v>270</v>
      </c>
      <c r="B59" s="44" t="s">
        <v>269</v>
      </c>
      <c r="C59" s="44"/>
      <c r="D59" s="7">
        <v>0</v>
      </c>
      <c r="E59" s="43">
        <v>0</v>
      </c>
    </row>
    <row r="60" spans="1:5" ht="25.5" x14ac:dyDescent="0.25">
      <c r="A60" s="35" t="s">
        <v>268</v>
      </c>
      <c r="B60" s="34" t="s">
        <v>267</v>
      </c>
      <c r="C60" s="34"/>
      <c r="D60" s="6">
        <v>0</v>
      </c>
      <c r="E60" s="33">
        <v>0</v>
      </c>
    </row>
    <row r="61" spans="1:5" ht="25.5" x14ac:dyDescent="0.25">
      <c r="A61" s="38" t="s">
        <v>266</v>
      </c>
      <c r="B61" s="37" t="s">
        <v>265</v>
      </c>
      <c r="C61" s="37"/>
      <c r="D61" s="5">
        <f>D17+D25+D37</f>
        <v>163324184965</v>
      </c>
      <c r="E61" s="36">
        <f>E17+E25+E37</f>
        <v>164611926132</v>
      </c>
    </row>
    <row r="62" spans="1:5" ht="25.5" x14ac:dyDescent="0.25">
      <c r="A62" s="38" t="s">
        <v>264</v>
      </c>
      <c r="B62" s="37" t="s">
        <v>263</v>
      </c>
      <c r="C62" s="37"/>
      <c r="D62" s="5">
        <v>0</v>
      </c>
      <c r="E62" s="36">
        <v>0</v>
      </c>
    </row>
    <row r="63" spans="1:5" ht="25.5" x14ac:dyDescent="0.25">
      <c r="A63" s="35" t="s">
        <v>262</v>
      </c>
      <c r="B63" s="34" t="s">
        <v>261</v>
      </c>
      <c r="C63" s="34"/>
      <c r="D63" s="6">
        <f>D64+D65</f>
        <v>0</v>
      </c>
      <c r="E63" s="33">
        <f>E64+E65</f>
        <v>0</v>
      </c>
    </row>
    <row r="64" spans="1:5" ht="25.5" x14ac:dyDescent="0.25">
      <c r="A64" s="45" t="s">
        <v>260</v>
      </c>
      <c r="B64" s="44" t="s">
        <v>259</v>
      </c>
      <c r="C64" s="44"/>
      <c r="D64" s="7">
        <v>0</v>
      </c>
      <c r="E64" s="43">
        <v>0</v>
      </c>
    </row>
    <row r="65" spans="1:5" ht="25.5" x14ac:dyDescent="0.25">
      <c r="A65" s="45" t="s">
        <v>258</v>
      </c>
      <c r="B65" s="44" t="s">
        <v>257</v>
      </c>
      <c r="C65" s="44"/>
      <c r="D65" s="7">
        <v>0</v>
      </c>
      <c r="E65" s="43">
        <v>0</v>
      </c>
    </row>
    <row r="66" spans="1:5" ht="25.5" x14ac:dyDescent="0.25">
      <c r="A66" s="35" t="s">
        <v>256</v>
      </c>
      <c r="B66" s="34" t="s">
        <v>255</v>
      </c>
      <c r="C66" s="34"/>
      <c r="D66" s="6">
        <v>0</v>
      </c>
      <c r="E66" s="33">
        <v>0</v>
      </c>
    </row>
    <row r="67" spans="1:5" ht="51" x14ac:dyDescent="0.25">
      <c r="A67" s="35" t="s">
        <v>254</v>
      </c>
      <c r="B67" s="34" t="s">
        <v>253</v>
      </c>
      <c r="C67" s="34"/>
      <c r="D67" s="6">
        <f>D68+D69</f>
        <v>10578417</v>
      </c>
      <c r="E67" s="33">
        <f>E68+E69</f>
        <v>469182</v>
      </c>
    </row>
    <row r="68" spans="1:5" ht="25.5" x14ac:dyDescent="0.25">
      <c r="A68" s="45" t="s">
        <v>252</v>
      </c>
      <c r="B68" s="44" t="s">
        <v>251</v>
      </c>
      <c r="C68" s="44"/>
      <c r="D68" s="7">
        <v>162594</v>
      </c>
      <c r="E68" s="43">
        <v>360996</v>
      </c>
    </row>
    <row r="69" spans="1:5" ht="38.25" x14ac:dyDescent="0.25">
      <c r="A69" s="45" t="s">
        <v>250</v>
      </c>
      <c r="B69" s="44" t="s">
        <v>249</v>
      </c>
      <c r="C69" s="44"/>
      <c r="D69" s="7">
        <v>10415823</v>
      </c>
      <c r="E69" s="43">
        <v>108186</v>
      </c>
    </row>
    <row r="70" spans="1:5" ht="25.5" x14ac:dyDescent="0.25">
      <c r="A70" s="35" t="s">
        <v>248</v>
      </c>
      <c r="B70" s="34" t="s">
        <v>247</v>
      </c>
      <c r="C70" s="34"/>
      <c r="D70" s="6">
        <v>912745</v>
      </c>
      <c r="E70" s="33">
        <v>901997</v>
      </c>
    </row>
    <row r="71" spans="1:5" ht="25.5" x14ac:dyDescent="0.25">
      <c r="A71" s="35" t="s">
        <v>246</v>
      </c>
      <c r="B71" s="34" t="s">
        <v>245</v>
      </c>
      <c r="C71" s="34"/>
      <c r="D71" s="6">
        <v>0</v>
      </c>
      <c r="E71" s="33">
        <v>0</v>
      </c>
    </row>
    <row r="72" spans="1:5" ht="25.5" x14ac:dyDescent="0.25">
      <c r="A72" s="35" t="s">
        <v>244</v>
      </c>
      <c r="B72" s="34" t="s">
        <v>243</v>
      </c>
      <c r="C72" s="34"/>
      <c r="D72" s="6">
        <f>D73+D76+D77+D78+D79</f>
        <v>83263939</v>
      </c>
      <c r="E72" s="33">
        <f>E73+E76+E77+E78+E79</f>
        <v>89300000</v>
      </c>
    </row>
    <row r="73" spans="1:5" ht="25.5" x14ac:dyDescent="0.25">
      <c r="A73" s="45" t="s">
        <v>242</v>
      </c>
      <c r="B73" s="44" t="s">
        <v>241</v>
      </c>
      <c r="C73" s="44"/>
      <c r="D73" s="7">
        <f>D74+D75</f>
        <v>0</v>
      </c>
      <c r="E73" s="43">
        <f>E74+E75</f>
        <v>0</v>
      </c>
    </row>
    <row r="74" spans="1:5" ht="25.5" x14ac:dyDescent="0.25">
      <c r="A74" s="45" t="s">
        <v>240</v>
      </c>
      <c r="B74" s="44" t="s">
        <v>239</v>
      </c>
      <c r="C74" s="44"/>
      <c r="D74" s="7">
        <v>0</v>
      </c>
      <c r="E74" s="43">
        <v>0</v>
      </c>
    </row>
    <row r="75" spans="1:5" ht="25.5" x14ac:dyDescent="0.25">
      <c r="A75" s="45" t="s">
        <v>238</v>
      </c>
      <c r="B75" s="44" t="s">
        <v>237</v>
      </c>
      <c r="C75" s="44"/>
      <c r="D75" s="7">
        <v>0</v>
      </c>
      <c r="E75" s="43">
        <v>0</v>
      </c>
    </row>
    <row r="76" spans="1:5" ht="25.5" x14ac:dyDescent="0.25">
      <c r="A76" s="45" t="s">
        <v>236</v>
      </c>
      <c r="B76" s="44" t="s">
        <v>235</v>
      </c>
      <c r="C76" s="44"/>
      <c r="D76" s="7">
        <v>75163939</v>
      </c>
      <c r="E76" s="43">
        <v>65000000</v>
      </c>
    </row>
    <row r="77" spans="1:5" ht="25.5" x14ac:dyDescent="0.25">
      <c r="A77" s="45" t="s">
        <v>234</v>
      </c>
      <c r="B77" s="44" t="s">
        <v>233</v>
      </c>
      <c r="C77" s="44"/>
      <c r="D77" s="7">
        <v>0</v>
      </c>
      <c r="E77" s="43">
        <v>0</v>
      </c>
    </row>
    <row r="78" spans="1:5" ht="25.5" x14ac:dyDescent="0.25">
      <c r="A78" s="45" t="s">
        <v>232</v>
      </c>
      <c r="B78" s="44" t="s">
        <v>231</v>
      </c>
      <c r="C78" s="44"/>
      <c r="D78" s="7">
        <v>0</v>
      </c>
      <c r="E78" s="43">
        <v>0</v>
      </c>
    </row>
    <row r="79" spans="1:5" ht="38.25" x14ac:dyDescent="0.25">
      <c r="A79" s="45" t="s">
        <v>230</v>
      </c>
      <c r="B79" s="44" t="s">
        <v>229</v>
      </c>
      <c r="C79" s="44"/>
      <c r="D79" s="7">
        <v>8100000</v>
      </c>
      <c r="E79" s="43">
        <v>24300000</v>
      </c>
    </row>
    <row r="80" spans="1:5" ht="25.5" x14ac:dyDescent="0.25">
      <c r="A80" s="35" t="s">
        <v>228</v>
      </c>
      <c r="B80" s="34" t="s">
        <v>227</v>
      </c>
      <c r="C80" s="34"/>
      <c r="D80" s="6">
        <f>D81+D82</f>
        <v>1005187</v>
      </c>
      <c r="E80" s="33">
        <f>E81+E82</f>
        <v>187</v>
      </c>
    </row>
    <row r="81" spans="1:5" ht="25.5" x14ac:dyDescent="0.25">
      <c r="A81" s="45" t="s">
        <v>226</v>
      </c>
      <c r="B81" s="44" t="s">
        <v>225</v>
      </c>
      <c r="C81" s="44"/>
      <c r="D81" s="7">
        <v>1005187</v>
      </c>
      <c r="E81" s="43">
        <v>187</v>
      </c>
    </row>
    <row r="82" spans="1:5" ht="25.5" x14ac:dyDescent="0.25">
      <c r="A82" s="45" t="s">
        <v>224</v>
      </c>
      <c r="B82" s="44" t="s">
        <v>223</v>
      </c>
      <c r="C82" s="44"/>
      <c r="D82" s="7">
        <v>0</v>
      </c>
      <c r="E82" s="43">
        <v>0</v>
      </c>
    </row>
    <row r="83" spans="1:5" ht="25.5" x14ac:dyDescent="0.25">
      <c r="A83" s="35" t="s">
        <v>222</v>
      </c>
      <c r="B83" s="34" t="s">
        <v>221</v>
      </c>
      <c r="C83" s="34"/>
      <c r="D83" s="6">
        <v>1074751</v>
      </c>
      <c r="E83" s="33">
        <v>0</v>
      </c>
    </row>
    <row r="84" spans="1:5" ht="25.5" x14ac:dyDescent="0.25">
      <c r="A84" s="35" t="s">
        <v>220</v>
      </c>
      <c r="B84" s="34" t="s">
        <v>219</v>
      </c>
      <c r="C84" s="34"/>
      <c r="D84" s="6">
        <f>D85+D86+D90+D91+D92</f>
        <v>191448416</v>
      </c>
      <c r="E84" s="33">
        <f>E85+E86+E90+E91+E92</f>
        <v>191473871</v>
      </c>
    </row>
    <row r="85" spans="1:5" ht="25.5" x14ac:dyDescent="0.25">
      <c r="A85" s="45" t="s">
        <v>218</v>
      </c>
      <c r="B85" s="44" t="s">
        <v>217</v>
      </c>
      <c r="C85" s="44"/>
      <c r="D85" s="7">
        <v>139048416</v>
      </c>
      <c r="E85" s="43">
        <v>139073871</v>
      </c>
    </row>
    <row r="86" spans="1:5" ht="25.5" x14ac:dyDescent="0.25">
      <c r="A86" s="45" t="s">
        <v>216</v>
      </c>
      <c r="B86" s="44" t="s">
        <v>215</v>
      </c>
      <c r="C86" s="44"/>
      <c r="D86" s="7">
        <f>D87+D88+D89</f>
        <v>15000000</v>
      </c>
      <c r="E86" s="43">
        <f>E87+E88+E89</f>
        <v>15000000</v>
      </c>
    </row>
    <row r="87" spans="1:5" ht="25.5" x14ac:dyDescent="0.25">
      <c r="A87" s="45" t="s">
        <v>214</v>
      </c>
      <c r="B87" s="44" t="s">
        <v>213</v>
      </c>
      <c r="C87" s="44"/>
      <c r="D87" s="7">
        <v>15000000</v>
      </c>
      <c r="E87" s="43">
        <v>15000000</v>
      </c>
    </row>
    <row r="88" spans="1:5" ht="25.5" x14ac:dyDescent="0.25">
      <c r="A88" s="45" t="s">
        <v>212</v>
      </c>
      <c r="B88" s="44" t="s">
        <v>211</v>
      </c>
      <c r="C88" s="44"/>
      <c r="D88" s="7">
        <v>0</v>
      </c>
      <c r="E88" s="43">
        <v>0</v>
      </c>
    </row>
    <row r="89" spans="1:5" ht="25.5" x14ac:dyDescent="0.25">
      <c r="A89" s="45" t="s">
        <v>210</v>
      </c>
      <c r="B89" s="44" t="s">
        <v>209</v>
      </c>
      <c r="C89" s="44"/>
      <c r="D89" s="7">
        <v>0</v>
      </c>
      <c r="E89" s="43">
        <v>0</v>
      </c>
    </row>
    <row r="90" spans="1:5" ht="25.5" x14ac:dyDescent="0.25">
      <c r="A90" s="45" t="s">
        <v>208</v>
      </c>
      <c r="B90" s="44" t="s">
        <v>207</v>
      </c>
      <c r="C90" s="44"/>
      <c r="D90" s="7">
        <v>16500000</v>
      </c>
      <c r="E90" s="43">
        <v>16500000</v>
      </c>
    </row>
    <row r="91" spans="1:5" ht="25.5" x14ac:dyDescent="0.25">
      <c r="A91" s="45" t="s">
        <v>206</v>
      </c>
      <c r="B91" s="44" t="s">
        <v>205</v>
      </c>
      <c r="C91" s="44"/>
      <c r="D91" s="7">
        <v>7700000</v>
      </c>
      <c r="E91" s="43">
        <v>7700000</v>
      </c>
    </row>
    <row r="92" spans="1:5" ht="25.5" x14ac:dyDescent="0.25">
      <c r="A92" s="45" t="s">
        <v>204</v>
      </c>
      <c r="B92" s="44" t="s">
        <v>203</v>
      </c>
      <c r="C92" s="44"/>
      <c r="D92" s="7">
        <v>13200000</v>
      </c>
      <c r="E92" s="43">
        <v>13200000</v>
      </c>
    </row>
    <row r="93" spans="1:5" ht="25.5" x14ac:dyDescent="0.25">
      <c r="A93" s="35" t="s">
        <v>202</v>
      </c>
      <c r="B93" s="34" t="s">
        <v>201</v>
      </c>
      <c r="C93" s="34"/>
      <c r="D93" s="6">
        <f>D94+D95+D96+D97+D98+D99</f>
        <v>846986</v>
      </c>
      <c r="E93" s="33">
        <f>E94+E95+E96+E97+E98+E99</f>
        <v>0</v>
      </c>
    </row>
    <row r="94" spans="1:5" ht="25.5" x14ac:dyDescent="0.25">
      <c r="A94" s="45" t="s">
        <v>200</v>
      </c>
      <c r="B94" s="44" t="s">
        <v>199</v>
      </c>
      <c r="C94" s="44"/>
      <c r="D94" s="7">
        <v>0</v>
      </c>
      <c r="E94" s="43">
        <v>0</v>
      </c>
    </row>
    <row r="95" spans="1:5" ht="38.25" x14ac:dyDescent="0.25">
      <c r="A95" s="45" t="s">
        <v>198</v>
      </c>
      <c r="B95" s="44" t="s">
        <v>197</v>
      </c>
      <c r="C95" s="44"/>
      <c r="D95" s="7">
        <v>0</v>
      </c>
      <c r="E95" s="43">
        <v>0</v>
      </c>
    </row>
    <row r="96" spans="1:5" ht="25.5" x14ac:dyDescent="0.25">
      <c r="A96" s="45" t="s">
        <v>196</v>
      </c>
      <c r="B96" s="44" t="s">
        <v>195</v>
      </c>
      <c r="C96" s="44"/>
      <c r="D96" s="7">
        <v>846986</v>
      </c>
      <c r="E96" s="43">
        <v>0</v>
      </c>
    </row>
    <row r="97" spans="1:5" ht="25.5" x14ac:dyDescent="0.25">
      <c r="A97" s="45" t="s">
        <v>194</v>
      </c>
      <c r="B97" s="44" t="s">
        <v>193</v>
      </c>
      <c r="C97" s="44"/>
      <c r="D97" s="7">
        <v>0</v>
      </c>
      <c r="E97" s="43">
        <v>0</v>
      </c>
    </row>
    <row r="98" spans="1:5" ht="25.5" x14ac:dyDescent="0.25">
      <c r="A98" s="45" t="s">
        <v>192</v>
      </c>
      <c r="B98" s="44" t="s">
        <v>191</v>
      </c>
      <c r="C98" s="44"/>
      <c r="D98" s="7">
        <v>0</v>
      </c>
      <c r="E98" s="43">
        <v>0</v>
      </c>
    </row>
    <row r="99" spans="1:5" ht="25.5" x14ac:dyDescent="0.25">
      <c r="A99" s="45" t="s">
        <v>190</v>
      </c>
      <c r="B99" s="44" t="s">
        <v>189</v>
      </c>
      <c r="C99" s="44"/>
      <c r="D99" s="7">
        <v>0</v>
      </c>
      <c r="E99" s="43">
        <v>0</v>
      </c>
    </row>
    <row r="100" spans="1:5" ht="25.5" x14ac:dyDescent="0.25">
      <c r="A100" s="38" t="s">
        <v>188</v>
      </c>
      <c r="B100" s="37" t="s">
        <v>187</v>
      </c>
      <c r="C100" s="37"/>
      <c r="D100" s="5">
        <f>D63+D66+D67+D70+D71+D72+D80+D83+D84+D93</f>
        <v>289130441</v>
      </c>
      <c r="E100" s="36">
        <f>E63+E66+E67+E70+E71+E72+E80+E83+E84+E93</f>
        <v>282145237</v>
      </c>
    </row>
    <row r="101" spans="1:5" ht="38.25" x14ac:dyDescent="0.25">
      <c r="A101" s="38" t="s">
        <v>186</v>
      </c>
      <c r="B101" s="37" t="s">
        <v>185</v>
      </c>
      <c r="C101" s="37"/>
      <c r="D101" s="5">
        <f>D61-D100</f>
        <v>163035054524</v>
      </c>
      <c r="E101" s="36">
        <f>E61-E100</f>
        <v>164329780895</v>
      </c>
    </row>
    <row r="102" spans="1:5" ht="25.5" x14ac:dyDescent="0.25">
      <c r="A102" s="35" t="s">
        <v>184</v>
      </c>
      <c r="B102" s="34" t="s">
        <v>183</v>
      </c>
      <c r="C102" s="34"/>
      <c r="D102" s="6">
        <f>D103+D104</f>
        <v>149908854600</v>
      </c>
      <c r="E102" s="33">
        <f>E103+E104</f>
        <v>151759670800</v>
      </c>
    </row>
    <row r="103" spans="1:5" ht="25.5" x14ac:dyDescent="0.25">
      <c r="A103" s="35" t="s">
        <v>182</v>
      </c>
      <c r="B103" s="34" t="s">
        <v>181</v>
      </c>
      <c r="C103" s="34"/>
      <c r="D103" s="6">
        <v>151852029700</v>
      </c>
      <c r="E103" s="33">
        <v>151811059000</v>
      </c>
    </row>
    <row r="104" spans="1:5" ht="25.5" x14ac:dyDescent="0.25">
      <c r="A104" s="35" t="s">
        <v>180</v>
      </c>
      <c r="B104" s="34" t="s">
        <v>179</v>
      </c>
      <c r="C104" s="34"/>
      <c r="D104" s="6">
        <v>-1943175100</v>
      </c>
      <c r="E104" s="33">
        <v>-51388200</v>
      </c>
    </row>
    <row r="105" spans="1:5" ht="25.5" x14ac:dyDescent="0.25">
      <c r="A105" s="35" t="s">
        <v>178</v>
      </c>
      <c r="B105" s="34" t="s">
        <v>177</v>
      </c>
      <c r="C105" s="34"/>
      <c r="D105" s="6">
        <v>-158490931</v>
      </c>
      <c r="E105" s="33">
        <v>5206001</v>
      </c>
    </row>
    <row r="106" spans="1:5" ht="25.5" x14ac:dyDescent="0.25">
      <c r="A106" s="35" t="s">
        <v>176</v>
      </c>
      <c r="B106" s="34" t="s">
        <v>175</v>
      </c>
      <c r="C106" s="34"/>
      <c r="D106" s="6">
        <f>D107+D108</f>
        <v>13284690855</v>
      </c>
      <c r="E106" s="33">
        <f>E107+E108</f>
        <v>12564904094</v>
      </c>
    </row>
    <row r="107" spans="1:5" ht="25.5" x14ac:dyDescent="0.25">
      <c r="A107" s="45" t="s">
        <v>174</v>
      </c>
      <c r="B107" s="44" t="s">
        <v>173</v>
      </c>
      <c r="C107" s="44"/>
      <c r="D107" s="7">
        <v>12564904094</v>
      </c>
      <c r="E107" s="43">
        <v>11497625630</v>
      </c>
    </row>
    <row r="108" spans="1:5" ht="25.5" x14ac:dyDescent="0.25">
      <c r="A108" s="45" t="s">
        <v>172</v>
      </c>
      <c r="B108" s="44" t="s">
        <v>171</v>
      </c>
      <c r="C108" s="44"/>
      <c r="D108" s="7">
        <v>719786761</v>
      </c>
      <c r="E108" s="43">
        <v>1067278464</v>
      </c>
    </row>
    <row r="109" spans="1:5" ht="38.25" x14ac:dyDescent="0.25">
      <c r="A109" s="42" t="s">
        <v>170</v>
      </c>
      <c r="B109" s="41" t="s">
        <v>169</v>
      </c>
      <c r="C109" s="41"/>
      <c r="D109" s="40">
        <v>10875.61</v>
      </c>
      <c r="E109" s="39">
        <v>10828.29</v>
      </c>
    </row>
    <row r="110" spans="1:5" ht="25.5" x14ac:dyDescent="0.25">
      <c r="A110" s="38" t="s">
        <v>168</v>
      </c>
      <c r="B110" s="37" t="s">
        <v>167</v>
      </c>
      <c r="C110" s="37"/>
      <c r="D110" s="5">
        <f>D111+D112</f>
        <v>0</v>
      </c>
      <c r="E110" s="36">
        <f>E111+E112</f>
        <v>0</v>
      </c>
    </row>
    <row r="111" spans="1:5" ht="25.5" x14ac:dyDescent="0.25">
      <c r="A111" s="35" t="s">
        <v>166</v>
      </c>
      <c r="B111" s="34" t="s">
        <v>165</v>
      </c>
      <c r="C111" s="34"/>
      <c r="D111" s="6">
        <v>0</v>
      </c>
      <c r="E111" s="33">
        <v>0</v>
      </c>
    </row>
    <row r="112" spans="1:5" ht="38.25" x14ac:dyDescent="0.25">
      <c r="A112" s="35" t="s">
        <v>164</v>
      </c>
      <c r="B112" s="34" t="s">
        <v>163</v>
      </c>
      <c r="C112" s="34"/>
      <c r="D112" s="6">
        <v>0</v>
      </c>
      <c r="E112" s="33">
        <v>0</v>
      </c>
    </row>
    <row r="113" spans="1:5" ht="25.5" x14ac:dyDescent="0.25">
      <c r="A113" s="38" t="s">
        <v>162</v>
      </c>
      <c r="B113" s="37" t="s">
        <v>161</v>
      </c>
      <c r="C113" s="37"/>
      <c r="D113" s="5">
        <v>0</v>
      </c>
      <c r="E113" s="36">
        <v>0</v>
      </c>
    </row>
    <row r="114" spans="1:5" ht="25.5" x14ac:dyDescent="0.25">
      <c r="A114" s="35" t="s">
        <v>160</v>
      </c>
      <c r="B114" s="34" t="s">
        <v>159</v>
      </c>
      <c r="C114" s="34"/>
      <c r="D114" s="6">
        <v>0</v>
      </c>
      <c r="E114" s="33">
        <v>0</v>
      </c>
    </row>
    <row r="115" spans="1:5" ht="25.5" x14ac:dyDescent="0.25">
      <c r="A115" s="35" t="s">
        <v>158</v>
      </c>
      <c r="B115" s="34" t="s">
        <v>157</v>
      </c>
      <c r="C115" s="34"/>
      <c r="D115" s="6">
        <v>0</v>
      </c>
      <c r="E115" s="33">
        <v>0</v>
      </c>
    </row>
    <row r="116" spans="1:5" ht="25.5" x14ac:dyDescent="0.25">
      <c r="A116" s="35" t="s">
        <v>156</v>
      </c>
      <c r="B116" s="34" t="s">
        <v>155</v>
      </c>
      <c r="C116" s="34"/>
      <c r="D116" s="6">
        <v>0</v>
      </c>
      <c r="E116" s="33">
        <v>0</v>
      </c>
    </row>
    <row r="117" spans="1:5" ht="25.5" x14ac:dyDescent="0.25">
      <c r="A117" s="32" t="s">
        <v>154</v>
      </c>
      <c r="B117" s="31" t="s">
        <v>153</v>
      </c>
      <c r="C117" s="31"/>
      <c r="D117" s="282">
        <v>14990885.460000001</v>
      </c>
      <c r="E117" s="283">
        <v>15175967.08</v>
      </c>
    </row>
    <row r="118" spans="1:5" ht="10.5" customHeight="1" x14ac:dyDescent="0.25">
      <c r="A118" s="1"/>
      <c r="B118" s="1"/>
      <c r="C118" s="1"/>
      <c r="D118" s="1"/>
    </row>
    <row r="119" spans="1:5" ht="15" customHeight="1" x14ac:dyDescent="0.2">
      <c r="A119" s="26"/>
      <c r="B119" s="30"/>
      <c r="C119" s="27"/>
    </row>
    <row r="120" spans="1:5" ht="15" customHeight="1" x14ac:dyDescent="0.2">
      <c r="A120" s="13"/>
      <c r="B120" s="28"/>
      <c r="C120" s="29"/>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55.5" customHeight="1" x14ac:dyDescent="0.25">
      <c r="A18" s="16" t="s">
        <v>518</v>
      </c>
      <c r="B18" s="17" t="s">
        <v>18</v>
      </c>
      <c r="C18" s="17" t="s">
        <v>517</v>
      </c>
      <c r="D18" s="17" t="s">
        <v>516</v>
      </c>
      <c r="E18" s="17" t="s">
        <v>515</v>
      </c>
      <c r="F18" s="81" t="s">
        <v>514</v>
      </c>
    </row>
    <row r="19" spans="1:6" ht="25.5" x14ac:dyDescent="0.25">
      <c r="A19" s="69" t="s">
        <v>355</v>
      </c>
      <c r="B19" s="68" t="s">
        <v>513</v>
      </c>
      <c r="C19" s="67" t="s">
        <v>512</v>
      </c>
      <c r="D19" s="70">
        <v>0</v>
      </c>
      <c r="E19" s="70">
        <v>0</v>
      </c>
      <c r="F19" s="65">
        <v>0</v>
      </c>
    </row>
    <row r="20" spans="1:6" ht="25.5" x14ac:dyDescent="0.25">
      <c r="A20" s="80" t="s">
        <v>511</v>
      </c>
      <c r="B20" s="79" t="s">
        <v>510</v>
      </c>
      <c r="C20" s="78" t="s">
        <v>509</v>
      </c>
      <c r="D20" s="77">
        <v>8248740042</v>
      </c>
      <c r="E20" s="77">
        <v>12003453457</v>
      </c>
      <c r="F20" s="76">
        <v>0.16</v>
      </c>
    </row>
    <row r="21" spans="1:6" ht="25.5" x14ac:dyDescent="0.25">
      <c r="A21" s="80"/>
      <c r="B21" s="79" t="s">
        <v>508</v>
      </c>
      <c r="C21" s="78" t="s">
        <v>507</v>
      </c>
      <c r="D21" s="77">
        <v>0</v>
      </c>
      <c r="E21" s="77">
        <v>0</v>
      </c>
      <c r="F21" s="76">
        <v>0</v>
      </c>
    </row>
    <row r="22" spans="1:6" ht="25.5" x14ac:dyDescent="0.25">
      <c r="A22" s="80"/>
      <c r="B22" s="79" t="s">
        <v>506</v>
      </c>
      <c r="C22" s="78" t="s">
        <v>505</v>
      </c>
      <c r="D22" s="77">
        <v>8248740042</v>
      </c>
      <c r="E22" s="77">
        <v>12003453457</v>
      </c>
      <c r="F22" s="76">
        <v>8.93</v>
      </c>
    </row>
    <row r="23" spans="1:6" ht="38.25" x14ac:dyDescent="0.25">
      <c r="A23" s="75"/>
      <c r="B23" s="74" t="s">
        <v>504</v>
      </c>
      <c r="C23" s="73" t="s">
        <v>503</v>
      </c>
      <c r="D23" s="72">
        <v>1005000</v>
      </c>
      <c r="E23" s="72">
        <v>916</v>
      </c>
      <c r="F23" s="71">
        <v>0</v>
      </c>
    </row>
    <row r="24" spans="1:6" ht="38.25" x14ac:dyDescent="0.25">
      <c r="A24" s="75"/>
      <c r="B24" s="74" t="s">
        <v>502</v>
      </c>
      <c r="C24" s="73" t="s">
        <v>501</v>
      </c>
      <c r="D24" s="72">
        <v>0</v>
      </c>
      <c r="E24" s="72">
        <v>5</v>
      </c>
      <c r="F24" s="71">
        <v>0</v>
      </c>
    </row>
    <row r="25" spans="1:6" ht="38.25" x14ac:dyDescent="0.25">
      <c r="A25" s="75"/>
      <c r="B25" s="74" t="s">
        <v>500</v>
      </c>
      <c r="C25" s="73" t="s">
        <v>499</v>
      </c>
      <c r="D25" s="72">
        <v>8247735042</v>
      </c>
      <c r="E25" s="72">
        <v>12003452536</v>
      </c>
      <c r="F25" s="71">
        <v>8.93</v>
      </c>
    </row>
    <row r="26" spans="1:6" ht="38.25" x14ac:dyDescent="0.25">
      <c r="A26" s="75"/>
      <c r="B26" s="74" t="s">
        <v>498</v>
      </c>
      <c r="C26" s="73" t="s">
        <v>497</v>
      </c>
      <c r="D26" s="72">
        <v>0</v>
      </c>
      <c r="E26" s="72">
        <v>0</v>
      </c>
      <c r="F26" s="71">
        <v>0</v>
      </c>
    </row>
    <row r="27" spans="1:6" ht="25.5" x14ac:dyDescent="0.25">
      <c r="A27" s="80"/>
      <c r="B27" s="79" t="s">
        <v>496</v>
      </c>
      <c r="C27" s="78" t="s">
        <v>495</v>
      </c>
      <c r="D27" s="77">
        <v>0</v>
      </c>
      <c r="E27" s="77">
        <v>0</v>
      </c>
      <c r="F27" s="76">
        <v>0</v>
      </c>
    </row>
    <row r="28" spans="1:6" ht="25.5" x14ac:dyDescent="0.25">
      <c r="A28" s="80" t="s">
        <v>494</v>
      </c>
      <c r="B28" s="79" t="s">
        <v>493</v>
      </c>
      <c r="C28" s="78" t="s">
        <v>492</v>
      </c>
      <c r="D28" s="77">
        <v>150015803233</v>
      </c>
      <c r="E28" s="77">
        <v>147536336723</v>
      </c>
      <c r="F28" s="76">
        <v>1.5</v>
      </c>
    </row>
    <row r="29" spans="1:6" ht="25.5" x14ac:dyDescent="0.25">
      <c r="A29" s="75"/>
      <c r="B29" s="74" t="s">
        <v>491</v>
      </c>
      <c r="C29" s="73" t="s">
        <v>490</v>
      </c>
      <c r="D29" s="72">
        <v>0</v>
      </c>
      <c r="E29" s="72">
        <v>0</v>
      </c>
      <c r="F29" s="71">
        <v>0</v>
      </c>
    </row>
    <row r="30" spans="1:6" ht="25.5" x14ac:dyDescent="0.25">
      <c r="A30" s="75"/>
      <c r="B30" s="74" t="s">
        <v>489</v>
      </c>
      <c r="C30" s="73" t="s">
        <v>488</v>
      </c>
      <c r="D30" s="72">
        <v>0</v>
      </c>
      <c r="E30" s="72">
        <v>0</v>
      </c>
      <c r="F30" s="71">
        <v>0</v>
      </c>
    </row>
    <row r="31" spans="1:6" ht="25.5" x14ac:dyDescent="0.25">
      <c r="A31" s="75"/>
      <c r="B31" s="74" t="s">
        <v>487</v>
      </c>
      <c r="C31" s="73" t="s">
        <v>486</v>
      </c>
      <c r="D31" s="72">
        <v>110315803233</v>
      </c>
      <c r="E31" s="72">
        <v>107836336723</v>
      </c>
      <c r="F31" s="71">
        <v>2.19</v>
      </c>
    </row>
    <row r="32" spans="1:6" ht="25.5" x14ac:dyDescent="0.25">
      <c r="A32" s="75"/>
      <c r="B32" s="74" t="s">
        <v>485</v>
      </c>
      <c r="C32" s="73" t="s">
        <v>484</v>
      </c>
      <c r="D32" s="72">
        <v>0</v>
      </c>
      <c r="E32" s="72">
        <v>0</v>
      </c>
      <c r="F32" s="71">
        <v>0</v>
      </c>
    </row>
    <row r="33" spans="1:6" ht="51" x14ac:dyDescent="0.25">
      <c r="A33" s="75"/>
      <c r="B33" s="74" t="s">
        <v>483</v>
      </c>
      <c r="C33" s="73" t="s">
        <v>482</v>
      </c>
      <c r="D33" s="72">
        <v>39700000000</v>
      </c>
      <c r="E33" s="72">
        <v>39700000000</v>
      </c>
      <c r="F33" s="71">
        <v>2.0099999999999998</v>
      </c>
    </row>
    <row r="34" spans="1:6" ht="25.5" x14ac:dyDescent="0.25">
      <c r="A34" s="75"/>
      <c r="B34" s="74" t="s">
        <v>481</v>
      </c>
      <c r="C34" s="73" t="s">
        <v>480</v>
      </c>
      <c r="D34" s="72">
        <v>0</v>
      </c>
      <c r="E34" s="72">
        <v>0</v>
      </c>
      <c r="F34" s="71">
        <v>0</v>
      </c>
    </row>
    <row r="35" spans="1:6" ht="25.5" x14ac:dyDescent="0.25">
      <c r="A35" s="75"/>
      <c r="B35" s="74" t="s">
        <v>479</v>
      </c>
      <c r="C35" s="73" t="s">
        <v>478</v>
      </c>
      <c r="D35" s="72">
        <v>0</v>
      </c>
      <c r="E35" s="72">
        <v>0</v>
      </c>
      <c r="F35" s="71">
        <v>0</v>
      </c>
    </row>
    <row r="36" spans="1:6" ht="25.5" x14ac:dyDescent="0.25">
      <c r="A36" s="75"/>
      <c r="B36" s="74" t="s">
        <v>477</v>
      </c>
      <c r="C36" s="73" t="s">
        <v>476</v>
      </c>
      <c r="D36" s="72">
        <v>0</v>
      </c>
      <c r="E36" s="72">
        <v>0</v>
      </c>
      <c r="F36" s="71">
        <v>0</v>
      </c>
    </row>
    <row r="37" spans="1:6" ht="25.5" x14ac:dyDescent="0.25">
      <c r="A37" s="80" t="s">
        <v>475</v>
      </c>
      <c r="B37" s="79" t="s">
        <v>474</v>
      </c>
      <c r="C37" s="78" t="s">
        <v>473</v>
      </c>
      <c r="D37" s="77">
        <v>2446214850</v>
      </c>
      <c r="E37" s="77">
        <v>2740240072</v>
      </c>
      <c r="F37" s="76">
        <v>3.51</v>
      </c>
    </row>
    <row r="38" spans="1:6" ht="25.5" x14ac:dyDescent="0.25">
      <c r="A38" s="75"/>
      <c r="B38" s="74" t="s">
        <v>472</v>
      </c>
      <c r="C38" s="73" t="s">
        <v>471</v>
      </c>
      <c r="D38" s="72">
        <v>0</v>
      </c>
      <c r="E38" s="72">
        <v>0</v>
      </c>
      <c r="F38" s="71">
        <v>0</v>
      </c>
    </row>
    <row r="39" spans="1:6" ht="25.5" x14ac:dyDescent="0.25">
      <c r="A39" s="75"/>
      <c r="B39" s="74" t="s">
        <v>470</v>
      </c>
      <c r="C39" s="73" t="s">
        <v>469</v>
      </c>
      <c r="D39" s="72">
        <v>2446214850</v>
      </c>
      <c r="E39" s="72">
        <v>2740240072</v>
      </c>
      <c r="F39" s="71">
        <v>3.51</v>
      </c>
    </row>
    <row r="40" spans="1:6" ht="25.5" x14ac:dyDescent="0.25">
      <c r="A40" s="80" t="s">
        <v>468</v>
      </c>
      <c r="B40" s="79" t="s">
        <v>467</v>
      </c>
      <c r="C40" s="78" t="s">
        <v>466</v>
      </c>
      <c r="D40" s="77">
        <v>2613426840</v>
      </c>
      <c r="E40" s="77">
        <v>2331895880</v>
      </c>
      <c r="F40" s="76">
        <v>1.66</v>
      </c>
    </row>
    <row r="41" spans="1:6" ht="25.5" x14ac:dyDescent="0.25">
      <c r="A41" s="75"/>
      <c r="B41" s="74" t="s">
        <v>465</v>
      </c>
      <c r="C41" s="73" t="s">
        <v>464</v>
      </c>
      <c r="D41" s="72">
        <v>2613426840</v>
      </c>
      <c r="E41" s="72">
        <v>2331895880</v>
      </c>
      <c r="F41" s="71">
        <v>3.98</v>
      </c>
    </row>
    <row r="42" spans="1:6" ht="38.25" x14ac:dyDescent="0.25">
      <c r="A42" s="75"/>
      <c r="B42" s="74" t="s">
        <v>463</v>
      </c>
      <c r="C42" s="73" t="s">
        <v>462</v>
      </c>
      <c r="D42" s="72">
        <v>0</v>
      </c>
      <c r="E42" s="72">
        <v>0</v>
      </c>
      <c r="F42" s="71">
        <v>0</v>
      </c>
    </row>
    <row r="43" spans="1:6" ht="25.5" x14ac:dyDescent="0.25">
      <c r="A43" s="80" t="s">
        <v>461</v>
      </c>
      <c r="B43" s="79" t="s">
        <v>460</v>
      </c>
      <c r="C43" s="78" t="s">
        <v>459</v>
      </c>
      <c r="D43" s="77">
        <v>0</v>
      </c>
      <c r="E43" s="77">
        <v>0</v>
      </c>
      <c r="F43" s="76">
        <v>0</v>
      </c>
    </row>
    <row r="44" spans="1:6" ht="25.5" x14ac:dyDescent="0.25">
      <c r="A44" s="80" t="s">
        <v>458</v>
      </c>
      <c r="B44" s="79" t="s">
        <v>457</v>
      </c>
      <c r="C44" s="78" t="s">
        <v>456</v>
      </c>
      <c r="D44" s="77">
        <v>0</v>
      </c>
      <c r="E44" s="77">
        <v>0</v>
      </c>
      <c r="F44" s="76">
        <v>0</v>
      </c>
    </row>
    <row r="45" spans="1:6" ht="51" x14ac:dyDescent="0.25">
      <c r="A45" s="75"/>
      <c r="B45" s="74" t="s">
        <v>455</v>
      </c>
      <c r="C45" s="73" t="s">
        <v>454</v>
      </c>
      <c r="D45" s="72">
        <v>0</v>
      </c>
      <c r="E45" s="72">
        <v>0</v>
      </c>
      <c r="F45" s="71">
        <v>0</v>
      </c>
    </row>
    <row r="46" spans="1:6" ht="25.5" x14ac:dyDescent="0.25">
      <c r="A46" s="75"/>
      <c r="B46" s="74" t="s">
        <v>453</v>
      </c>
      <c r="C46" s="73" t="s">
        <v>452</v>
      </c>
      <c r="D46" s="72">
        <v>0</v>
      </c>
      <c r="E46" s="72">
        <v>0</v>
      </c>
      <c r="F46" s="71">
        <v>0</v>
      </c>
    </row>
    <row r="47" spans="1:6" ht="25.5" x14ac:dyDescent="0.25">
      <c r="A47" s="75"/>
      <c r="B47" s="74" t="s">
        <v>451</v>
      </c>
      <c r="C47" s="73" t="s">
        <v>450</v>
      </c>
      <c r="D47" s="72">
        <v>0</v>
      </c>
      <c r="E47" s="72">
        <v>0</v>
      </c>
      <c r="F47" s="71">
        <v>0</v>
      </c>
    </row>
    <row r="48" spans="1:6" ht="25.5" x14ac:dyDescent="0.25">
      <c r="A48" s="80" t="s">
        <v>449</v>
      </c>
      <c r="B48" s="79" t="s">
        <v>448</v>
      </c>
      <c r="C48" s="78" t="s">
        <v>447</v>
      </c>
      <c r="D48" s="77">
        <v>0</v>
      </c>
      <c r="E48" s="77">
        <v>0</v>
      </c>
      <c r="F48" s="76">
        <v>0</v>
      </c>
    </row>
    <row r="49" spans="1:6" ht="25.5" x14ac:dyDescent="0.25">
      <c r="A49" s="69" t="s">
        <v>446</v>
      </c>
      <c r="B49" s="68" t="s">
        <v>445</v>
      </c>
      <c r="C49" s="67" t="s">
        <v>444</v>
      </c>
      <c r="D49" s="70">
        <v>163324184965</v>
      </c>
      <c r="E49" s="70">
        <v>164611926132</v>
      </c>
      <c r="F49" s="65">
        <v>1.06</v>
      </c>
    </row>
    <row r="50" spans="1:6" ht="25.5" x14ac:dyDescent="0.25">
      <c r="A50" s="69" t="s">
        <v>263</v>
      </c>
      <c r="B50" s="68" t="s">
        <v>443</v>
      </c>
      <c r="C50" s="67" t="s">
        <v>442</v>
      </c>
      <c r="D50" s="70">
        <v>0</v>
      </c>
      <c r="E50" s="70">
        <v>0</v>
      </c>
      <c r="F50" s="65">
        <v>0</v>
      </c>
    </row>
    <row r="51" spans="1:6" ht="25.5" x14ac:dyDescent="0.25">
      <c r="A51" s="80" t="s">
        <v>441</v>
      </c>
      <c r="B51" s="79" t="s">
        <v>440</v>
      </c>
      <c r="C51" s="78" t="s">
        <v>439</v>
      </c>
      <c r="D51" s="77">
        <v>0</v>
      </c>
      <c r="E51" s="77">
        <v>0</v>
      </c>
      <c r="F51" s="76">
        <v>0</v>
      </c>
    </row>
    <row r="52" spans="1:6" ht="25.5" x14ac:dyDescent="0.25">
      <c r="A52" s="80" t="s">
        <v>438</v>
      </c>
      <c r="B52" s="79" t="s">
        <v>437</v>
      </c>
      <c r="C52" s="78" t="s">
        <v>436</v>
      </c>
      <c r="D52" s="77">
        <v>289130441</v>
      </c>
      <c r="E52" s="77">
        <v>282145237</v>
      </c>
      <c r="F52" s="76">
        <v>1.1000000000000001</v>
      </c>
    </row>
    <row r="53" spans="1:6" ht="25.5" x14ac:dyDescent="0.25">
      <c r="A53" s="80"/>
      <c r="B53" s="79" t="s">
        <v>435</v>
      </c>
      <c r="C53" s="78" t="s">
        <v>434</v>
      </c>
      <c r="D53" s="77">
        <v>2079938</v>
      </c>
      <c r="E53" s="77">
        <v>187</v>
      </c>
      <c r="F53" s="76">
        <v>11122.66</v>
      </c>
    </row>
    <row r="54" spans="1:6" ht="38.25" x14ac:dyDescent="0.25">
      <c r="A54" s="75"/>
      <c r="B54" s="74" t="s">
        <v>433</v>
      </c>
      <c r="C54" s="73" t="s">
        <v>432</v>
      </c>
      <c r="D54" s="72">
        <v>1005187</v>
      </c>
      <c r="E54" s="72">
        <v>187</v>
      </c>
      <c r="F54" s="71">
        <v>5375.33</v>
      </c>
    </row>
    <row r="55" spans="1:6" ht="51" x14ac:dyDescent="0.25">
      <c r="A55" s="75"/>
      <c r="B55" s="74" t="s">
        <v>431</v>
      </c>
      <c r="C55" s="73" t="s">
        <v>430</v>
      </c>
      <c r="D55" s="72">
        <v>0</v>
      </c>
      <c r="E55" s="72">
        <v>0</v>
      </c>
      <c r="F55" s="71">
        <v>0</v>
      </c>
    </row>
    <row r="56" spans="1:6" ht="51" x14ac:dyDescent="0.25">
      <c r="A56" s="75"/>
      <c r="B56" s="74" t="s">
        <v>429</v>
      </c>
      <c r="C56" s="73" t="s">
        <v>428</v>
      </c>
      <c r="D56" s="72">
        <v>0</v>
      </c>
      <c r="E56" s="72">
        <v>0</v>
      </c>
      <c r="F56" s="71">
        <v>0</v>
      </c>
    </row>
    <row r="57" spans="1:6" ht="38.25" x14ac:dyDescent="0.25">
      <c r="A57" s="75"/>
      <c r="B57" s="74" t="s">
        <v>427</v>
      </c>
      <c r="C57" s="73" t="s">
        <v>426</v>
      </c>
      <c r="D57" s="72">
        <v>1074751</v>
      </c>
      <c r="E57" s="72">
        <v>0</v>
      </c>
      <c r="F57" s="71">
        <v>0</v>
      </c>
    </row>
    <row r="58" spans="1:6" ht="51" x14ac:dyDescent="0.25">
      <c r="A58" s="80"/>
      <c r="B58" s="79" t="s">
        <v>425</v>
      </c>
      <c r="C58" s="78" t="s">
        <v>424</v>
      </c>
      <c r="D58" s="77">
        <v>912745</v>
      </c>
      <c r="E58" s="77">
        <v>901997</v>
      </c>
      <c r="F58" s="76">
        <v>1.01</v>
      </c>
    </row>
    <row r="59" spans="1:6" ht="76.5" x14ac:dyDescent="0.25">
      <c r="A59" s="80"/>
      <c r="B59" s="79" t="s">
        <v>423</v>
      </c>
      <c r="C59" s="78" t="s">
        <v>422</v>
      </c>
      <c r="D59" s="77">
        <v>10578417</v>
      </c>
      <c r="E59" s="77">
        <v>469182</v>
      </c>
      <c r="F59" s="76">
        <v>0</v>
      </c>
    </row>
    <row r="60" spans="1:6" ht="25.5" x14ac:dyDescent="0.25">
      <c r="A60" s="80"/>
      <c r="B60" s="79" t="s">
        <v>421</v>
      </c>
      <c r="C60" s="78" t="s">
        <v>420</v>
      </c>
      <c r="D60" s="77">
        <v>0</v>
      </c>
      <c r="E60" s="77">
        <v>0</v>
      </c>
      <c r="F60" s="76">
        <v>0</v>
      </c>
    </row>
    <row r="61" spans="1:6" ht="38.25" x14ac:dyDescent="0.25">
      <c r="A61" s="80"/>
      <c r="B61" s="79" t="s">
        <v>419</v>
      </c>
      <c r="C61" s="78" t="s">
        <v>418</v>
      </c>
      <c r="D61" s="77">
        <v>8100000</v>
      </c>
      <c r="E61" s="77">
        <v>24300000</v>
      </c>
      <c r="F61" s="76">
        <v>1</v>
      </c>
    </row>
    <row r="62" spans="1:6" ht="38.25" x14ac:dyDescent="0.25">
      <c r="A62" s="80"/>
      <c r="B62" s="79" t="s">
        <v>417</v>
      </c>
      <c r="C62" s="78" t="s">
        <v>416</v>
      </c>
      <c r="D62" s="77">
        <v>139048416</v>
      </c>
      <c r="E62" s="77">
        <v>139073871</v>
      </c>
      <c r="F62" s="76">
        <v>1.07</v>
      </c>
    </row>
    <row r="63" spans="1:6" ht="25.5" x14ac:dyDescent="0.25">
      <c r="A63" s="80"/>
      <c r="B63" s="79" t="s">
        <v>415</v>
      </c>
      <c r="C63" s="78" t="s">
        <v>414</v>
      </c>
      <c r="D63" s="77">
        <v>16500000</v>
      </c>
      <c r="E63" s="77">
        <v>16500000</v>
      </c>
      <c r="F63" s="76">
        <v>1</v>
      </c>
    </row>
    <row r="64" spans="1:6" ht="25.5" x14ac:dyDescent="0.25">
      <c r="A64" s="80"/>
      <c r="B64" s="79" t="s">
        <v>413</v>
      </c>
      <c r="C64" s="78" t="s">
        <v>412</v>
      </c>
      <c r="D64" s="77">
        <v>7700000</v>
      </c>
      <c r="E64" s="77">
        <v>7700000</v>
      </c>
      <c r="F64" s="76">
        <v>1</v>
      </c>
    </row>
    <row r="65" spans="1:6" ht="25.5" x14ac:dyDescent="0.25">
      <c r="A65" s="80"/>
      <c r="B65" s="79" t="s">
        <v>411</v>
      </c>
      <c r="C65" s="78" t="s">
        <v>410</v>
      </c>
      <c r="D65" s="77">
        <v>0</v>
      </c>
      <c r="E65" s="77">
        <v>0</v>
      </c>
      <c r="F65" s="76">
        <v>0</v>
      </c>
    </row>
    <row r="66" spans="1:6" ht="25.5" x14ac:dyDescent="0.25">
      <c r="A66" s="75"/>
      <c r="B66" s="74" t="s">
        <v>409</v>
      </c>
      <c r="C66" s="73" t="s">
        <v>408</v>
      </c>
      <c r="D66" s="72">
        <v>0</v>
      </c>
      <c r="E66" s="72">
        <v>0</v>
      </c>
      <c r="F66" s="71">
        <v>0</v>
      </c>
    </row>
    <row r="67" spans="1:6" ht="38.25" x14ac:dyDescent="0.25">
      <c r="A67" s="75"/>
      <c r="B67" s="74" t="s">
        <v>407</v>
      </c>
      <c r="C67" s="73" t="s">
        <v>406</v>
      </c>
      <c r="D67" s="72">
        <v>0</v>
      </c>
      <c r="E67" s="72">
        <v>0</v>
      </c>
      <c r="F67" s="71">
        <v>0</v>
      </c>
    </row>
    <row r="68" spans="1:6" ht="25.5" x14ac:dyDescent="0.25">
      <c r="A68" s="80"/>
      <c r="B68" s="79" t="s">
        <v>405</v>
      </c>
      <c r="C68" s="78" t="s">
        <v>404</v>
      </c>
      <c r="D68" s="77">
        <v>15000000</v>
      </c>
      <c r="E68" s="77">
        <v>15000000</v>
      </c>
      <c r="F68" s="76">
        <v>1</v>
      </c>
    </row>
    <row r="69" spans="1:6" ht="25.5" x14ac:dyDescent="0.25">
      <c r="A69" s="75"/>
      <c r="B69" s="74" t="s">
        <v>403</v>
      </c>
      <c r="C69" s="73" t="s">
        <v>402</v>
      </c>
      <c r="D69" s="72">
        <v>15000000</v>
      </c>
      <c r="E69" s="72">
        <v>15000000</v>
      </c>
      <c r="F69" s="71">
        <v>1</v>
      </c>
    </row>
    <row r="70" spans="1:6" ht="38.25" x14ac:dyDescent="0.25">
      <c r="A70" s="75"/>
      <c r="B70" s="74" t="s">
        <v>64</v>
      </c>
      <c r="C70" s="73" t="s">
        <v>401</v>
      </c>
      <c r="D70" s="72">
        <v>0</v>
      </c>
      <c r="E70" s="72">
        <v>0</v>
      </c>
      <c r="F70" s="71">
        <v>0</v>
      </c>
    </row>
    <row r="71" spans="1:6" ht="25.5" x14ac:dyDescent="0.25">
      <c r="A71" s="75"/>
      <c r="B71" s="74" t="s">
        <v>400</v>
      </c>
      <c r="C71" s="73" t="s">
        <v>399</v>
      </c>
      <c r="D71" s="72">
        <v>0</v>
      </c>
      <c r="E71" s="72">
        <v>0</v>
      </c>
      <c r="F71" s="71">
        <v>0</v>
      </c>
    </row>
    <row r="72" spans="1:6" ht="25.5" x14ac:dyDescent="0.25">
      <c r="A72" s="80"/>
      <c r="B72" s="79" t="s">
        <v>398</v>
      </c>
      <c r="C72" s="78" t="s">
        <v>397</v>
      </c>
      <c r="D72" s="77">
        <v>75163939</v>
      </c>
      <c r="E72" s="77">
        <v>65000000</v>
      </c>
      <c r="F72" s="76">
        <v>1.07</v>
      </c>
    </row>
    <row r="73" spans="1:6" ht="25.5" x14ac:dyDescent="0.25">
      <c r="A73" s="80"/>
      <c r="B73" s="79" t="s">
        <v>396</v>
      </c>
      <c r="C73" s="78" t="s">
        <v>395</v>
      </c>
      <c r="D73" s="77">
        <v>0</v>
      </c>
      <c r="E73" s="77">
        <v>0</v>
      </c>
      <c r="F73" s="76">
        <v>0</v>
      </c>
    </row>
    <row r="74" spans="1:6" ht="25.5" x14ac:dyDescent="0.25">
      <c r="A74" s="80"/>
      <c r="B74" s="79" t="s">
        <v>394</v>
      </c>
      <c r="C74" s="78" t="s">
        <v>393</v>
      </c>
      <c r="D74" s="77">
        <v>0</v>
      </c>
      <c r="E74" s="77">
        <v>0</v>
      </c>
      <c r="F74" s="76">
        <v>0</v>
      </c>
    </row>
    <row r="75" spans="1:6" ht="38.25" x14ac:dyDescent="0.25">
      <c r="A75" s="80"/>
      <c r="B75" s="79" t="s">
        <v>392</v>
      </c>
      <c r="C75" s="78" t="s">
        <v>391</v>
      </c>
      <c r="D75" s="77">
        <v>13200000</v>
      </c>
      <c r="E75" s="77">
        <v>13200000</v>
      </c>
      <c r="F75" s="76">
        <v>1</v>
      </c>
    </row>
    <row r="76" spans="1:6" ht="63.75" x14ac:dyDescent="0.25">
      <c r="A76" s="80"/>
      <c r="B76" s="79" t="s">
        <v>390</v>
      </c>
      <c r="C76" s="78" t="s">
        <v>389</v>
      </c>
      <c r="D76" s="77">
        <v>0</v>
      </c>
      <c r="E76" s="77">
        <v>0</v>
      </c>
      <c r="F76" s="76">
        <v>0</v>
      </c>
    </row>
    <row r="77" spans="1:6" ht="51" x14ac:dyDescent="0.25">
      <c r="A77" s="80"/>
      <c r="B77" s="79" t="s">
        <v>388</v>
      </c>
      <c r="C77" s="78" t="s">
        <v>387</v>
      </c>
      <c r="D77" s="77">
        <v>0</v>
      </c>
      <c r="E77" s="77">
        <v>0</v>
      </c>
      <c r="F77" s="76">
        <v>0</v>
      </c>
    </row>
    <row r="78" spans="1:6" ht="25.5" x14ac:dyDescent="0.25">
      <c r="A78" s="80"/>
      <c r="B78" s="79" t="s">
        <v>386</v>
      </c>
      <c r="C78" s="78" t="s">
        <v>385</v>
      </c>
      <c r="D78" s="77">
        <v>846986</v>
      </c>
      <c r="E78" s="77">
        <v>0</v>
      </c>
      <c r="F78" s="76">
        <v>1</v>
      </c>
    </row>
    <row r="79" spans="1:6" ht="25.5" x14ac:dyDescent="0.25">
      <c r="A79" s="75"/>
      <c r="B79" s="74" t="s">
        <v>384</v>
      </c>
      <c r="C79" s="73" t="s">
        <v>383</v>
      </c>
      <c r="D79" s="72">
        <v>0</v>
      </c>
      <c r="E79" s="72">
        <v>0</v>
      </c>
      <c r="F79" s="71">
        <v>0</v>
      </c>
    </row>
    <row r="80" spans="1:6" ht="51" x14ac:dyDescent="0.25">
      <c r="A80" s="75"/>
      <c r="B80" s="74" t="s">
        <v>382</v>
      </c>
      <c r="C80" s="73" t="s">
        <v>381</v>
      </c>
      <c r="D80" s="72">
        <v>0</v>
      </c>
      <c r="E80" s="72">
        <v>0</v>
      </c>
      <c r="F80" s="71">
        <v>0</v>
      </c>
    </row>
    <row r="81" spans="1:7" ht="51" x14ac:dyDescent="0.25">
      <c r="A81" s="75"/>
      <c r="B81" s="74" t="s">
        <v>380</v>
      </c>
      <c r="C81" s="73" t="s">
        <v>379</v>
      </c>
      <c r="D81" s="72">
        <v>846986</v>
      </c>
      <c r="E81" s="72">
        <v>0</v>
      </c>
      <c r="F81" s="71">
        <v>1</v>
      </c>
    </row>
    <row r="82" spans="1:7" ht="51" x14ac:dyDescent="0.25">
      <c r="A82" s="75"/>
      <c r="B82" s="74" t="s">
        <v>378</v>
      </c>
      <c r="C82" s="73" t="s">
        <v>377</v>
      </c>
      <c r="D82" s="72">
        <v>0</v>
      </c>
      <c r="E82" s="72">
        <v>0</v>
      </c>
      <c r="F82" s="71">
        <v>0</v>
      </c>
    </row>
    <row r="83" spans="1:7" ht="25.5" x14ac:dyDescent="0.25">
      <c r="A83" s="75"/>
      <c r="B83" s="74" t="s">
        <v>194</v>
      </c>
      <c r="C83" s="73" t="s">
        <v>376</v>
      </c>
      <c r="D83" s="72">
        <v>0</v>
      </c>
      <c r="E83" s="72">
        <v>0</v>
      </c>
      <c r="F83" s="71">
        <v>0</v>
      </c>
    </row>
    <row r="84" spans="1:7" ht="25.5" x14ac:dyDescent="0.25">
      <c r="A84" s="80"/>
      <c r="B84" s="79" t="s">
        <v>375</v>
      </c>
      <c r="C84" s="78" t="s">
        <v>374</v>
      </c>
      <c r="D84" s="77">
        <v>0</v>
      </c>
      <c r="E84" s="77">
        <v>0</v>
      </c>
      <c r="F84" s="76">
        <v>0</v>
      </c>
    </row>
    <row r="85" spans="1:7" ht="25.5" x14ac:dyDescent="0.25">
      <c r="A85" s="75"/>
      <c r="B85" s="74" t="s">
        <v>373</v>
      </c>
      <c r="C85" s="73" t="s">
        <v>372</v>
      </c>
      <c r="D85" s="72">
        <v>0</v>
      </c>
      <c r="E85" s="72">
        <v>0</v>
      </c>
      <c r="F85" s="71">
        <v>0</v>
      </c>
    </row>
    <row r="86" spans="1:7" ht="25.5" x14ac:dyDescent="0.25">
      <c r="A86" s="75"/>
      <c r="B86" s="74" t="s">
        <v>371</v>
      </c>
      <c r="C86" s="73" t="s">
        <v>370</v>
      </c>
      <c r="D86" s="72">
        <v>0</v>
      </c>
      <c r="E86" s="72">
        <v>0</v>
      </c>
      <c r="F86" s="71">
        <v>0</v>
      </c>
    </row>
    <row r="87" spans="1:7" ht="25.5" x14ac:dyDescent="0.25">
      <c r="A87" s="69" t="s">
        <v>369</v>
      </c>
      <c r="B87" s="68" t="s">
        <v>368</v>
      </c>
      <c r="C87" s="67" t="s">
        <v>367</v>
      </c>
      <c r="D87" s="70">
        <v>289130441</v>
      </c>
      <c r="E87" s="70">
        <v>282145237</v>
      </c>
      <c r="F87" s="65">
        <v>1.1000000000000001</v>
      </c>
    </row>
    <row r="88" spans="1:7" ht="25.5" x14ac:dyDescent="0.25">
      <c r="A88" s="69"/>
      <c r="B88" s="68" t="s">
        <v>366</v>
      </c>
      <c r="C88" s="67" t="s">
        <v>365</v>
      </c>
      <c r="D88" s="70">
        <v>163035054524</v>
      </c>
      <c r="E88" s="70">
        <v>164329780895</v>
      </c>
      <c r="F88" s="65">
        <v>1.06</v>
      </c>
    </row>
    <row r="89" spans="1:7" ht="25.5" x14ac:dyDescent="0.25">
      <c r="A89" s="69"/>
      <c r="B89" s="68" t="s">
        <v>364</v>
      </c>
      <c r="C89" s="67" t="s">
        <v>363</v>
      </c>
      <c r="D89" s="66">
        <v>14990885.460000001</v>
      </c>
      <c r="E89" s="66">
        <v>15175967.08</v>
      </c>
      <c r="F89" s="65">
        <v>1</v>
      </c>
    </row>
    <row r="90" spans="1:7" ht="51" x14ac:dyDescent="0.25">
      <c r="A90" s="64"/>
      <c r="B90" s="63" t="s">
        <v>362</v>
      </c>
      <c r="C90" s="62" t="s">
        <v>361</v>
      </c>
      <c r="D90" s="61">
        <v>10875.61</v>
      </c>
      <c r="E90" s="61">
        <v>10828.29</v>
      </c>
      <c r="F90" s="60">
        <v>1.07</v>
      </c>
    </row>
    <row r="91" spans="1:7" ht="15.75" customHeight="1" x14ac:dyDescent="0.25">
      <c r="A91" s="59"/>
    </row>
    <row r="92" spans="1:7" ht="6" customHeight="1" x14ac:dyDescent="0.15">
      <c r="A92" s="1"/>
      <c r="B92" s="1"/>
      <c r="C92" s="1"/>
      <c r="D92" s="58"/>
      <c r="E92" s="1"/>
      <c r="F92" s="1"/>
      <c r="G92" s="1"/>
    </row>
    <row r="93" spans="1:7" ht="15.75" customHeight="1" x14ac:dyDescent="0.25">
      <c r="A93" s="57"/>
      <c r="B93" s="57"/>
    </row>
    <row r="94" spans="1:7" ht="15.75" customHeight="1" x14ac:dyDescent="0.25">
      <c r="A94" s="56"/>
      <c r="B94" s="5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4"/>
      <c r="B101" s="53"/>
    </row>
  </sheetData>
  <printOptions horizontalCentered="1"/>
  <pageMargins left="0" right="0" top="0.58999997377395597" bottom="0.58999997377395597"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518</v>
      </c>
      <c r="B18" s="17" t="s">
        <v>18</v>
      </c>
      <c r="C18" s="17" t="s">
        <v>517</v>
      </c>
      <c r="D18" s="17" t="s">
        <v>23</v>
      </c>
      <c r="E18" s="17" t="s">
        <v>652</v>
      </c>
      <c r="F18" s="81" t="s">
        <v>651</v>
      </c>
    </row>
    <row r="19" spans="1:6" ht="25.5" x14ac:dyDescent="0.25">
      <c r="A19" s="98" t="s">
        <v>355</v>
      </c>
      <c r="B19" s="97" t="s">
        <v>650</v>
      </c>
      <c r="C19" s="37" t="s">
        <v>649</v>
      </c>
      <c r="D19" s="5">
        <v>1115167355</v>
      </c>
      <c r="E19" s="5">
        <v>1136624915</v>
      </c>
      <c r="F19" s="36">
        <v>1115167355</v>
      </c>
    </row>
    <row r="20" spans="1:6" ht="25.5" x14ac:dyDescent="0.25">
      <c r="A20" s="96" t="s">
        <v>536</v>
      </c>
      <c r="B20" s="95" t="s">
        <v>648</v>
      </c>
      <c r="C20" s="34" t="s">
        <v>647</v>
      </c>
      <c r="D20" s="6">
        <v>831616589</v>
      </c>
      <c r="E20" s="6">
        <v>852713770</v>
      </c>
      <c r="F20" s="33">
        <v>831616589</v>
      </c>
    </row>
    <row r="21" spans="1:6" ht="25.5" x14ac:dyDescent="0.25">
      <c r="A21" s="94"/>
      <c r="B21" s="93" t="s">
        <v>646</v>
      </c>
      <c r="C21" s="44" t="s">
        <v>645</v>
      </c>
      <c r="D21" s="7">
        <v>0</v>
      </c>
      <c r="E21" s="7">
        <v>0</v>
      </c>
      <c r="F21" s="43">
        <v>0</v>
      </c>
    </row>
    <row r="22" spans="1:6" ht="25.5" x14ac:dyDescent="0.25">
      <c r="A22" s="94"/>
      <c r="B22" s="93" t="s">
        <v>644</v>
      </c>
      <c r="C22" s="44" t="s">
        <v>643</v>
      </c>
      <c r="D22" s="7">
        <v>831616589</v>
      </c>
      <c r="E22" s="7">
        <v>852713770</v>
      </c>
      <c r="F22" s="43">
        <v>831616589</v>
      </c>
    </row>
    <row r="23" spans="1:6" ht="25.5" x14ac:dyDescent="0.25">
      <c r="A23" s="96" t="s">
        <v>533</v>
      </c>
      <c r="B23" s="95" t="s">
        <v>642</v>
      </c>
      <c r="C23" s="34" t="s">
        <v>641</v>
      </c>
      <c r="D23" s="6">
        <v>283550766</v>
      </c>
      <c r="E23" s="6">
        <v>283911145</v>
      </c>
      <c r="F23" s="33">
        <v>283550766</v>
      </c>
    </row>
    <row r="24" spans="1:6" ht="25.5" x14ac:dyDescent="0.25">
      <c r="A24" s="94"/>
      <c r="B24" s="93" t="s">
        <v>640</v>
      </c>
      <c r="C24" s="44" t="s">
        <v>639</v>
      </c>
      <c r="D24" s="7">
        <v>283550766</v>
      </c>
      <c r="E24" s="7">
        <v>283911145</v>
      </c>
      <c r="F24" s="43">
        <v>283550766</v>
      </c>
    </row>
    <row r="25" spans="1:6" ht="25.5" x14ac:dyDescent="0.25">
      <c r="A25" s="94"/>
      <c r="B25" s="93" t="s">
        <v>638</v>
      </c>
      <c r="C25" s="44" t="s">
        <v>637</v>
      </c>
      <c r="D25" s="7">
        <v>0</v>
      </c>
      <c r="E25" s="7">
        <v>0</v>
      </c>
      <c r="F25" s="43">
        <v>0</v>
      </c>
    </row>
    <row r="26" spans="1:6" ht="25.5" x14ac:dyDescent="0.25">
      <c r="A26" s="96" t="s">
        <v>528</v>
      </c>
      <c r="B26" s="95" t="s">
        <v>636</v>
      </c>
      <c r="C26" s="34" t="s">
        <v>635</v>
      </c>
      <c r="D26" s="6">
        <v>0</v>
      </c>
      <c r="E26" s="6">
        <v>0</v>
      </c>
      <c r="F26" s="33">
        <v>0</v>
      </c>
    </row>
    <row r="27" spans="1:6" ht="25.5" x14ac:dyDescent="0.25">
      <c r="A27" s="94"/>
      <c r="B27" s="93" t="s">
        <v>634</v>
      </c>
      <c r="C27" s="44" t="s">
        <v>633</v>
      </c>
      <c r="D27" s="7">
        <v>0</v>
      </c>
      <c r="E27" s="7">
        <v>0</v>
      </c>
      <c r="F27" s="43">
        <v>0</v>
      </c>
    </row>
    <row r="28" spans="1:6" ht="25.5" x14ac:dyDescent="0.25">
      <c r="A28" s="94"/>
      <c r="B28" s="93" t="s">
        <v>632</v>
      </c>
      <c r="C28" s="44" t="s">
        <v>631</v>
      </c>
      <c r="D28" s="7">
        <v>0</v>
      </c>
      <c r="E28" s="7">
        <v>0</v>
      </c>
      <c r="F28" s="43">
        <v>0</v>
      </c>
    </row>
    <row r="29" spans="1:6" ht="89.25" x14ac:dyDescent="0.25">
      <c r="A29" s="94"/>
      <c r="B29" s="93" t="s">
        <v>630</v>
      </c>
      <c r="C29" s="44" t="s">
        <v>629</v>
      </c>
      <c r="D29" s="7">
        <v>0</v>
      </c>
      <c r="E29" s="7">
        <v>0</v>
      </c>
      <c r="F29" s="43">
        <v>0</v>
      </c>
    </row>
    <row r="30" spans="1:6" ht="25.5" x14ac:dyDescent="0.25">
      <c r="A30" s="98" t="s">
        <v>263</v>
      </c>
      <c r="B30" s="97" t="s">
        <v>628</v>
      </c>
      <c r="C30" s="37" t="s">
        <v>627</v>
      </c>
      <c r="D30" s="5">
        <v>225160666</v>
      </c>
      <c r="E30" s="5">
        <v>211217911</v>
      </c>
      <c r="F30" s="36">
        <v>225160666</v>
      </c>
    </row>
    <row r="31" spans="1:6" ht="38.25" x14ac:dyDescent="0.25">
      <c r="A31" s="96" t="s">
        <v>536</v>
      </c>
      <c r="B31" s="95" t="s">
        <v>626</v>
      </c>
      <c r="C31" s="34" t="s">
        <v>625</v>
      </c>
      <c r="D31" s="6">
        <v>139048416</v>
      </c>
      <c r="E31" s="6">
        <v>139073871</v>
      </c>
      <c r="F31" s="33">
        <v>139048416</v>
      </c>
    </row>
    <row r="32" spans="1:6" ht="51" x14ac:dyDescent="0.25">
      <c r="A32" s="96" t="s">
        <v>533</v>
      </c>
      <c r="B32" s="95" t="s">
        <v>624</v>
      </c>
      <c r="C32" s="34" t="s">
        <v>623</v>
      </c>
      <c r="D32" s="6">
        <v>28207295</v>
      </c>
      <c r="E32" s="6">
        <v>22866990</v>
      </c>
      <c r="F32" s="33">
        <v>28207295</v>
      </c>
    </row>
    <row r="33" spans="1:6" ht="25.5" x14ac:dyDescent="0.25">
      <c r="A33" s="94"/>
      <c r="B33" s="93" t="s">
        <v>214</v>
      </c>
      <c r="C33" s="44" t="s">
        <v>622</v>
      </c>
      <c r="D33" s="7">
        <v>15000000</v>
      </c>
      <c r="E33" s="7">
        <v>15000000</v>
      </c>
      <c r="F33" s="43">
        <v>15000000</v>
      </c>
    </row>
    <row r="34" spans="1:6" ht="38.25" x14ac:dyDescent="0.25">
      <c r="A34" s="94"/>
      <c r="B34" s="93" t="s">
        <v>212</v>
      </c>
      <c r="C34" s="44" t="s">
        <v>621</v>
      </c>
      <c r="D34" s="7">
        <v>5335747</v>
      </c>
      <c r="E34" s="7">
        <v>0</v>
      </c>
      <c r="F34" s="43">
        <v>5335747</v>
      </c>
    </row>
    <row r="35" spans="1:6" ht="25.5" x14ac:dyDescent="0.25">
      <c r="A35" s="94"/>
      <c r="B35" s="93" t="s">
        <v>210</v>
      </c>
      <c r="C35" s="44" t="s">
        <v>620</v>
      </c>
      <c r="D35" s="7">
        <v>171548</v>
      </c>
      <c r="E35" s="7">
        <v>166990</v>
      </c>
      <c r="F35" s="43">
        <v>171548</v>
      </c>
    </row>
    <row r="36" spans="1:6" ht="25.5" x14ac:dyDescent="0.25">
      <c r="A36" s="94"/>
      <c r="B36" s="93" t="s">
        <v>619</v>
      </c>
      <c r="C36" s="44" t="s">
        <v>618</v>
      </c>
      <c r="D36" s="7">
        <v>7700000</v>
      </c>
      <c r="E36" s="7">
        <v>7700000</v>
      </c>
      <c r="F36" s="43">
        <v>7700000</v>
      </c>
    </row>
    <row r="37" spans="1:6" ht="76.5" x14ac:dyDescent="0.25">
      <c r="A37" s="94"/>
      <c r="B37" s="93" t="s">
        <v>617</v>
      </c>
      <c r="C37" s="44" t="s">
        <v>616</v>
      </c>
      <c r="D37" s="7">
        <v>0</v>
      </c>
      <c r="E37" s="7">
        <v>0</v>
      </c>
      <c r="F37" s="43">
        <v>0</v>
      </c>
    </row>
    <row r="38" spans="1:6" ht="102" x14ac:dyDescent="0.25">
      <c r="A38" s="96" t="s">
        <v>528</v>
      </c>
      <c r="B38" s="95" t="s">
        <v>615</v>
      </c>
      <c r="C38" s="34" t="s">
        <v>614</v>
      </c>
      <c r="D38" s="6">
        <v>29700000</v>
      </c>
      <c r="E38" s="6">
        <v>29700000</v>
      </c>
      <c r="F38" s="33">
        <v>29700000</v>
      </c>
    </row>
    <row r="39" spans="1:6" ht="25.5" x14ac:dyDescent="0.25">
      <c r="A39" s="94"/>
      <c r="B39" s="93" t="s">
        <v>613</v>
      </c>
      <c r="C39" s="44" t="s">
        <v>612</v>
      </c>
      <c r="D39" s="7">
        <v>16500000</v>
      </c>
      <c r="E39" s="7">
        <v>16500000</v>
      </c>
      <c r="F39" s="43">
        <v>16500000</v>
      </c>
    </row>
    <row r="40" spans="1:6" ht="25.5" x14ac:dyDescent="0.25">
      <c r="A40" s="94"/>
      <c r="B40" s="93" t="s">
        <v>611</v>
      </c>
      <c r="C40" s="44" t="s">
        <v>610</v>
      </c>
      <c r="D40" s="7">
        <v>13200000</v>
      </c>
      <c r="E40" s="7">
        <v>13200000</v>
      </c>
      <c r="F40" s="43">
        <v>13200000</v>
      </c>
    </row>
    <row r="41" spans="1:6" ht="63.75" x14ac:dyDescent="0.25">
      <c r="A41" s="94"/>
      <c r="B41" s="93" t="s">
        <v>609</v>
      </c>
      <c r="C41" s="44" t="s">
        <v>608</v>
      </c>
      <c r="D41" s="7">
        <v>0</v>
      </c>
      <c r="E41" s="7">
        <v>0</v>
      </c>
      <c r="F41" s="43">
        <v>0</v>
      </c>
    </row>
    <row r="42" spans="1:6" ht="51" x14ac:dyDescent="0.25">
      <c r="A42" s="94"/>
      <c r="B42" s="93" t="s">
        <v>607</v>
      </c>
      <c r="C42" s="44" t="s">
        <v>606</v>
      </c>
      <c r="D42" s="7">
        <v>0</v>
      </c>
      <c r="E42" s="7">
        <v>0</v>
      </c>
      <c r="F42" s="43">
        <v>0</v>
      </c>
    </row>
    <row r="43" spans="1:6" ht="38.25" x14ac:dyDescent="0.25">
      <c r="A43" s="96" t="s">
        <v>605</v>
      </c>
      <c r="B43" s="95" t="s">
        <v>604</v>
      </c>
      <c r="C43" s="34" t="s">
        <v>603</v>
      </c>
      <c r="D43" s="6">
        <v>10163939</v>
      </c>
      <c r="E43" s="6">
        <v>10191778</v>
      </c>
      <c r="F43" s="33">
        <v>10163939</v>
      </c>
    </row>
    <row r="44" spans="1:6" ht="89.25" x14ac:dyDescent="0.25">
      <c r="A44" s="96" t="s">
        <v>602</v>
      </c>
      <c r="B44" s="95" t="s">
        <v>601</v>
      </c>
      <c r="C44" s="34" t="s">
        <v>600</v>
      </c>
      <c r="D44" s="6">
        <v>9000000</v>
      </c>
      <c r="E44" s="6">
        <v>9000000</v>
      </c>
      <c r="F44" s="33">
        <v>9000000</v>
      </c>
    </row>
    <row r="45" spans="1:6" ht="38.25" x14ac:dyDescent="0.25">
      <c r="A45" s="94"/>
      <c r="B45" s="93" t="s">
        <v>599</v>
      </c>
      <c r="C45" s="44" t="s">
        <v>598</v>
      </c>
      <c r="D45" s="7">
        <v>9000000</v>
      </c>
      <c r="E45" s="7">
        <v>9000000</v>
      </c>
      <c r="F45" s="43">
        <v>9000000</v>
      </c>
    </row>
    <row r="46" spans="1:6" ht="38.25" x14ac:dyDescent="0.25">
      <c r="A46" s="94"/>
      <c r="B46" s="93" t="s">
        <v>597</v>
      </c>
      <c r="C46" s="44" t="s">
        <v>596</v>
      </c>
      <c r="D46" s="7">
        <v>0</v>
      </c>
      <c r="E46" s="7">
        <v>0</v>
      </c>
      <c r="F46" s="43">
        <v>0</v>
      </c>
    </row>
    <row r="47" spans="1:6" ht="25.5" x14ac:dyDescent="0.25">
      <c r="A47" s="94"/>
      <c r="B47" s="93" t="s">
        <v>595</v>
      </c>
      <c r="C47" s="44" t="s">
        <v>594</v>
      </c>
      <c r="D47" s="7">
        <v>0</v>
      </c>
      <c r="E47" s="7">
        <v>0</v>
      </c>
      <c r="F47" s="43">
        <v>0</v>
      </c>
    </row>
    <row r="48" spans="1:6" ht="191.25" x14ac:dyDescent="0.25">
      <c r="A48" s="96" t="s">
        <v>593</v>
      </c>
      <c r="B48" s="95" t="s">
        <v>592</v>
      </c>
      <c r="C48" s="34" t="s">
        <v>591</v>
      </c>
      <c r="D48" s="6">
        <v>0</v>
      </c>
      <c r="E48" s="6">
        <v>0</v>
      </c>
      <c r="F48" s="33">
        <v>0</v>
      </c>
    </row>
    <row r="49" spans="1:6" ht="25.5" x14ac:dyDescent="0.25">
      <c r="A49" s="94"/>
      <c r="B49" s="93" t="s">
        <v>590</v>
      </c>
      <c r="C49" s="44" t="s">
        <v>589</v>
      </c>
      <c r="D49" s="7">
        <v>0</v>
      </c>
      <c r="E49" s="7">
        <v>0</v>
      </c>
      <c r="F49" s="43">
        <v>0</v>
      </c>
    </row>
    <row r="50" spans="1:6" ht="25.5" x14ac:dyDescent="0.25">
      <c r="A50" s="94"/>
      <c r="B50" s="93" t="s">
        <v>588</v>
      </c>
      <c r="C50" s="44" t="s">
        <v>587</v>
      </c>
      <c r="D50" s="7">
        <v>0</v>
      </c>
      <c r="E50" s="7">
        <v>0</v>
      </c>
      <c r="F50" s="43">
        <v>0</v>
      </c>
    </row>
    <row r="51" spans="1:6" ht="38.25" x14ac:dyDescent="0.25">
      <c r="A51" s="94"/>
      <c r="B51" s="93" t="s">
        <v>586</v>
      </c>
      <c r="C51" s="44" t="s">
        <v>585</v>
      </c>
      <c r="D51" s="7">
        <v>0</v>
      </c>
      <c r="E51" s="7">
        <v>0</v>
      </c>
      <c r="F51" s="43">
        <v>0</v>
      </c>
    </row>
    <row r="52" spans="1:6" ht="38.25" x14ac:dyDescent="0.25">
      <c r="A52" s="94"/>
      <c r="B52" s="93" t="s">
        <v>584</v>
      </c>
      <c r="C52" s="44" t="s">
        <v>583</v>
      </c>
      <c r="D52" s="7">
        <v>0</v>
      </c>
      <c r="E52" s="7">
        <v>0</v>
      </c>
      <c r="F52" s="43">
        <v>0</v>
      </c>
    </row>
    <row r="53" spans="1:6" ht="25.5" x14ac:dyDescent="0.25">
      <c r="A53" s="94"/>
      <c r="B53" s="93" t="s">
        <v>582</v>
      </c>
      <c r="C53" s="44" t="s">
        <v>581</v>
      </c>
      <c r="D53" s="7">
        <v>0</v>
      </c>
      <c r="E53" s="7">
        <v>0</v>
      </c>
      <c r="F53" s="43">
        <v>0</v>
      </c>
    </row>
    <row r="54" spans="1:6" ht="51" x14ac:dyDescent="0.25">
      <c r="A54" s="96" t="s">
        <v>580</v>
      </c>
      <c r="B54" s="95" t="s">
        <v>579</v>
      </c>
      <c r="C54" s="34" t="s">
        <v>578</v>
      </c>
      <c r="D54" s="6">
        <v>8106030</v>
      </c>
      <c r="E54" s="6">
        <v>0</v>
      </c>
      <c r="F54" s="33">
        <v>8106030</v>
      </c>
    </row>
    <row r="55" spans="1:6" ht="25.5" x14ac:dyDescent="0.25">
      <c r="A55" s="94"/>
      <c r="B55" s="93" t="s">
        <v>577</v>
      </c>
      <c r="C55" s="44" t="s">
        <v>576</v>
      </c>
      <c r="D55" s="7">
        <v>8106030</v>
      </c>
      <c r="E55" s="7">
        <v>0</v>
      </c>
      <c r="F55" s="43">
        <v>8106030</v>
      </c>
    </row>
    <row r="56" spans="1:6" ht="25.5" x14ac:dyDescent="0.25">
      <c r="A56" s="94"/>
      <c r="B56" s="93" t="s">
        <v>575</v>
      </c>
      <c r="C56" s="44" t="s">
        <v>574</v>
      </c>
      <c r="D56" s="7">
        <v>0</v>
      </c>
      <c r="E56" s="7">
        <v>0</v>
      </c>
      <c r="F56" s="43">
        <v>0</v>
      </c>
    </row>
    <row r="57" spans="1:6" ht="25.5" x14ac:dyDescent="0.25">
      <c r="A57" s="96" t="s">
        <v>573</v>
      </c>
      <c r="B57" s="95" t="s">
        <v>572</v>
      </c>
      <c r="C57" s="34" t="s">
        <v>571</v>
      </c>
      <c r="D57" s="6">
        <v>934986</v>
      </c>
      <c r="E57" s="6">
        <v>385272</v>
      </c>
      <c r="F57" s="33">
        <v>934986</v>
      </c>
    </row>
    <row r="58" spans="1:6" ht="25.5" x14ac:dyDescent="0.25">
      <c r="A58" s="94"/>
      <c r="B58" s="93" t="s">
        <v>570</v>
      </c>
      <c r="C58" s="44" t="s">
        <v>569</v>
      </c>
      <c r="D58" s="7">
        <v>0</v>
      </c>
      <c r="E58" s="7">
        <v>0</v>
      </c>
      <c r="F58" s="43">
        <v>0</v>
      </c>
    </row>
    <row r="59" spans="1:6" ht="25.5" x14ac:dyDescent="0.25">
      <c r="A59" s="94"/>
      <c r="B59" s="93" t="s">
        <v>568</v>
      </c>
      <c r="C59" s="44" t="s">
        <v>567</v>
      </c>
      <c r="D59" s="7">
        <v>0</v>
      </c>
      <c r="E59" s="7">
        <v>0</v>
      </c>
      <c r="F59" s="43">
        <v>0</v>
      </c>
    </row>
    <row r="60" spans="1:6" ht="38.25" x14ac:dyDescent="0.25">
      <c r="A60" s="94"/>
      <c r="B60" s="93" t="s">
        <v>566</v>
      </c>
      <c r="C60" s="44" t="s">
        <v>565</v>
      </c>
      <c r="D60" s="7">
        <v>846986</v>
      </c>
      <c r="E60" s="7">
        <v>385272</v>
      </c>
      <c r="F60" s="43">
        <v>846986</v>
      </c>
    </row>
    <row r="61" spans="1:6" ht="25.5" x14ac:dyDescent="0.25">
      <c r="A61" s="94"/>
      <c r="B61" s="93" t="s">
        <v>564</v>
      </c>
      <c r="C61" s="44" t="s">
        <v>563</v>
      </c>
      <c r="D61" s="7">
        <v>88000</v>
      </c>
      <c r="E61" s="7">
        <v>0</v>
      </c>
      <c r="F61" s="43">
        <v>88000</v>
      </c>
    </row>
    <row r="62" spans="1:6" ht="25.5" x14ac:dyDescent="0.25">
      <c r="A62" s="94"/>
      <c r="B62" s="93" t="s">
        <v>562</v>
      </c>
      <c r="C62" s="44" t="s">
        <v>561</v>
      </c>
      <c r="D62" s="7">
        <v>0</v>
      </c>
      <c r="E62" s="7">
        <v>0</v>
      </c>
      <c r="F62" s="43">
        <v>0</v>
      </c>
    </row>
    <row r="63" spans="1:6" ht="25.5" x14ac:dyDescent="0.25">
      <c r="A63" s="94"/>
      <c r="B63" s="93" t="s">
        <v>560</v>
      </c>
      <c r="C63" s="44" t="s">
        <v>559</v>
      </c>
      <c r="D63" s="7">
        <v>0</v>
      </c>
      <c r="E63" s="7">
        <v>0</v>
      </c>
      <c r="F63" s="43">
        <v>0</v>
      </c>
    </row>
    <row r="64" spans="1:6" ht="38.25" x14ac:dyDescent="0.25">
      <c r="A64" s="94"/>
      <c r="B64" s="93" t="s">
        <v>558</v>
      </c>
      <c r="C64" s="44" t="s">
        <v>557</v>
      </c>
      <c r="D64" s="7">
        <v>0</v>
      </c>
      <c r="E64" s="7">
        <v>0</v>
      </c>
      <c r="F64" s="43">
        <v>0</v>
      </c>
    </row>
    <row r="65" spans="1:7" ht="25.5" x14ac:dyDescent="0.25">
      <c r="A65" s="94"/>
      <c r="B65" s="93" t="s">
        <v>556</v>
      </c>
      <c r="C65" s="44" t="s">
        <v>555</v>
      </c>
      <c r="D65" s="7">
        <v>0</v>
      </c>
      <c r="E65" s="7">
        <v>0</v>
      </c>
      <c r="F65" s="43">
        <v>0</v>
      </c>
    </row>
    <row r="66" spans="1:7" ht="51" x14ac:dyDescent="0.25">
      <c r="A66" s="98" t="s">
        <v>554</v>
      </c>
      <c r="B66" s="97" t="s">
        <v>553</v>
      </c>
      <c r="C66" s="37" t="s">
        <v>552</v>
      </c>
      <c r="D66" s="5">
        <v>890006689</v>
      </c>
      <c r="E66" s="5">
        <v>925407004</v>
      </c>
      <c r="F66" s="36">
        <v>890006689</v>
      </c>
    </row>
    <row r="67" spans="1:7" ht="38.25" x14ac:dyDescent="0.25">
      <c r="A67" s="98" t="s">
        <v>551</v>
      </c>
      <c r="B67" s="97" t="s">
        <v>550</v>
      </c>
      <c r="C67" s="37" t="s">
        <v>549</v>
      </c>
      <c r="D67" s="5">
        <v>-170219928</v>
      </c>
      <c r="E67" s="5">
        <v>141871460</v>
      </c>
      <c r="F67" s="36">
        <v>-170219928</v>
      </c>
    </row>
    <row r="68" spans="1:7" ht="51" x14ac:dyDescent="0.25">
      <c r="A68" s="96" t="s">
        <v>536</v>
      </c>
      <c r="B68" s="95" t="s">
        <v>548</v>
      </c>
      <c r="C68" s="34" t="s">
        <v>547</v>
      </c>
      <c r="D68" s="6">
        <v>-274674306</v>
      </c>
      <c r="E68" s="6">
        <v>0</v>
      </c>
      <c r="F68" s="33">
        <v>-274674306</v>
      </c>
    </row>
    <row r="69" spans="1:7" ht="51" x14ac:dyDescent="0.25">
      <c r="A69" s="96" t="s">
        <v>533</v>
      </c>
      <c r="B69" s="95" t="s">
        <v>546</v>
      </c>
      <c r="C69" s="34" t="s">
        <v>545</v>
      </c>
      <c r="D69" s="6">
        <v>104454378</v>
      </c>
      <c r="E69" s="6">
        <v>141871460</v>
      </c>
      <c r="F69" s="33">
        <v>104454378</v>
      </c>
    </row>
    <row r="70" spans="1:7" ht="76.5" x14ac:dyDescent="0.25">
      <c r="A70" s="98" t="s">
        <v>544</v>
      </c>
      <c r="B70" s="97" t="s">
        <v>543</v>
      </c>
      <c r="C70" s="37" t="s">
        <v>542</v>
      </c>
      <c r="D70" s="5">
        <v>719786761</v>
      </c>
      <c r="E70" s="5">
        <v>1067278464</v>
      </c>
      <c r="F70" s="36">
        <v>719786761</v>
      </c>
    </row>
    <row r="71" spans="1:7" ht="38.25" x14ac:dyDescent="0.25">
      <c r="A71" s="98" t="s">
        <v>161</v>
      </c>
      <c r="B71" s="97" t="s">
        <v>541</v>
      </c>
      <c r="C71" s="37" t="s">
        <v>540</v>
      </c>
      <c r="D71" s="5">
        <v>164329780895</v>
      </c>
      <c r="E71" s="5">
        <v>163178728661</v>
      </c>
      <c r="F71" s="36">
        <v>164329780895</v>
      </c>
    </row>
    <row r="72" spans="1:7" ht="51" x14ac:dyDescent="0.25">
      <c r="A72" s="98" t="s">
        <v>539</v>
      </c>
      <c r="B72" s="97" t="s">
        <v>538</v>
      </c>
      <c r="C72" s="37" t="s">
        <v>537</v>
      </c>
      <c r="D72" s="5">
        <v>-1294726371</v>
      </c>
      <c r="E72" s="5">
        <v>1151052234</v>
      </c>
      <c r="F72" s="36">
        <v>-1294726371</v>
      </c>
    </row>
    <row r="73" spans="1:7" ht="76.5" x14ac:dyDescent="0.25">
      <c r="A73" s="96" t="s">
        <v>536</v>
      </c>
      <c r="B73" s="95" t="s">
        <v>535</v>
      </c>
      <c r="C73" s="34" t="s">
        <v>534</v>
      </c>
      <c r="D73" s="6">
        <v>719786761</v>
      </c>
      <c r="E73" s="6">
        <v>1067278464</v>
      </c>
      <c r="F73" s="33">
        <v>719786761</v>
      </c>
    </row>
    <row r="74" spans="1:7" ht="51" x14ac:dyDescent="0.25">
      <c r="A74" s="96" t="s">
        <v>533</v>
      </c>
      <c r="B74" s="95" t="s">
        <v>532</v>
      </c>
      <c r="C74" s="34" t="s">
        <v>531</v>
      </c>
      <c r="D74" s="6">
        <v>0</v>
      </c>
      <c r="E74" s="6">
        <v>0</v>
      </c>
      <c r="F74" s="33">
        <v>0</v>
      </c>
    </row>
    <row r="75" spans="1:7" ht="76.5" x14ac:dyDescent="0.25">
      <c r="A75" s="94"/>
      <c r="B75" s="93" t="s">
        <v>530</v>
      </c>
      <c r="C75" s="44" t="s">
        <v>529</v>
      </c>
      <c r="D75" s="7">
        <v>0</v>
      </c>
      <c r="E75" s="7">
        <v>0</v>
      </c>
      <c r="F75" s="43">
        <v>0</v>
      </c>
    </row>
    <row r="76" spans="1:7" ht="51" x14ac:dyDescent="0.25">
      <c r="A76" s="96" t="s">
        <v>528</v>
      </c>
      <c r="B76" s="95" t="s">
        <v>527</v>
      </c>
      <c r="C76" s="34" t="s">
        <v>526</v>
      </c>
      <c r="D76" s="6">
        <v>-2014513132</v>
      </c>
      <c r="E76" s="6">
        <v>83773770</v>
      </c>
      <c r="F76" s="33">
        <v>-2014513132</v>
      </c>
    </row>
    <row r="77" spans="1:7" ht="51" x14ac:dyDescent="0.25">
      <c r="A77" s="94"/>
      <c r="B77" s="93" t="s">
        <v>525</v>
      </c>
      <c r="C77" s="44" t="s">
        <v>524</v>
      </c>
      <c r="D77" s="7">
        <v>44302807</v>
      </c>
      <c r="E77" s="7">
        <v>85771000</v>
      </c>
      <c r="F77" s="43">
        <v>44302807</v>
      </c>
    </row>
    <row r="78" spans="1:7" ht="51" x14ac:dyDescent="0.25">
      <c r="A78" s="94"/>
      <c r="B78" s="93" t="s">
        <v>523</v>
      </c>
      <c r="C78" s="44" t="s">
        <v>522</v>
      </c>
      <c r="D78" s="7">
        <v>-2058815939</v>
      </c>
      <c r="E78" s="7">
        <v>-1997230</v>
      </c>
      <c r="F78" s="43">
        <v>-2058815939</v>
      </c>
    </row>
    <row r="79" spans="1:7" ht="25.5" x14ac:dyDescent="0.25">
      <c r="A79" s="92" t="s">
        <v>521</v>
      </c>
      <c r="B79" s="91" t="s">
        <v>520</v>
      </c>
      <c r="C79" s="90" t="s">
        <v>519</v>
      </c>
      <c r="D79" s="8">
        <v>163035054524</v>
      </c>
      <c r="E79" s="8">
        <v>164329780895</v>
      </c>
      <c r="F79" s="89">
        <v>163035054524</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H82"/>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7"/>
      <c r="D1" s="87"/>
    </row>
    <row r="2" spans="1:8" ht="43.5" customHeight="1" x14ac:dyDescent="0.25">
      <c r="A2" s="51"/>
    </row>
    <row r="3" spans="1:8" ht="11.25" customHeight="1" x14ac:dyDescent="0.25">
      <c r="A3" s="1"/>
      <c r="B3" s="1"/>
      <c r="C3" s="1"/>
      <c r="D3" s="1"/>
      <c r="E3" s="1"/>
      <c r="F3" s="1"/>
      <c r="G3" s="1"/>
      <c r="H3" s="1"/>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1"/>
      <c r="B7" s="1"/>
      <c r="C7" s="1"/>
    </row>
    <row r="8" spans="1:8" ht="15.75" customHeight="1" x14ac:dyDescent="0.25">
      <c r="A8" s="54"/>
      <c r="B8" s="83"/>
      <c r="C8" s="83"/>
    </row>
    <row r="9" spans="1:8" ht="15.75" customHeight="1" x14ac:dyDescent="0.25">
      <c r="A9" s="1"/>
      <c r="B9" s="1"/>
      <c r="C9" s="1"/>
    </row>
    <row r="10" spans="1:8" ht="15.75" customHeight="1" x14ac:dyDescent="0.25">
      <c r="A10" s="54"/>
      <c r="B10" s="83"/>
      <c r="C10" s="83"/>
    </row>
    <row r="11" spans="1:8" ht="15.75" customHeight="1" x14ac:dyDescent="0.25">
      <c r="A11" s="1"/>
      <c r="B11" s="1"/>
      <c r="C11" s="1"/>
    </row>
    <row r="12" spans="1:8" ht="15.75" customHeight="1" x14ac:dyDescent="0.25">
      <c r="A12" s="54"/>
      <c r="B12" s="83"/>
      <c r="C12" s="83"/>
    </row>
    <row r="13" spans="1:8" ht="15.75" customHeight="1" x14ac:dyDescent="0.25">
      <c r="A13" s="1"/>
      <c r="B13" s="1"/>
      <c r="C13" s="1"/>
    </row>
    <row r="14" spans="1:8" ht="15.75" customHeight="1" x14ac:dyDescent="0.25">
      <c r="A14" s="1"/>
      <c r="B14" s="1"/>
      <c r="C14" s="1"/>
      <c r="D14" s="116"/>
      <c r="E14" s="1"/>
      <c r="F14" s="1"/>
      <c r="G14" s="1"/>
      <c r="H14" s="1"/>
    </row>
    <row r="15" spans="1:8" ht="26.25" customHeight="1" x14ac:dyDescent="0.25">
      <c r="A15" s="84"/>
    </row>
    <row r="16" spans="1:8" ht="15.75" customHeight="1" x14ac:dyDescent="0.25">
      <c r="A16" s="83"/>
    </row>
    <row r="17" spans="1:7" ht="15.75" customHeight="1" x14ac:dyDescent="0.25">
      <c r="A17" s="4"/>
      <c r="B17" s="4"/>
      <c r="C17" s="4"/>
      <c r="D17" s="115"/>
      <c r="E17" s="4"/>
      <c r="F17" s="4"/>
      <c r="G17" s="82"/>
    </row>
    <row r="18" spans="1:7" ht="81.75" customHeight="1" x14ac:dyDescent="0.25">
      <c r="A18" s="16" t="s">
        <v>764</v>
      </c>
      <c r="B18" s="17" t="s">
        <v>763</v>
      </c>
      <c r="C18" s="17" t="s">
        <v>517</v>
      </c>
      <c r="D18" s="17" t="s">
        <v>762</v>
      </c>
      <c r="E18" s="17" t="s">
        <v>761</v>
      </c>
      <c r="F18" s="17" t="s">
        <v>760</v>
      </c>
      <c r="G18" s="81" t="s">
        <v>759</v>
      </c>
    </row>
    <row r="19" spans="1:7" ht="26.25" customHeight="1" x14ac:dyDescent="0.25">
      <c r="A19" s="108" t="s">
        <v>355</v>
      </c>
      <c r="B19" s="18" t="s">
        <v>491</v>
      </c>
      <c r="C19" s="19" t="s">
        <v>758</v>
      </c>
      <c r="D19" s="40">
        <v>0</v>
      </c>
      <c r="E19" s="5">
        <v>0</v>
      </c>
      <c r="F19" s="5">
        <v>0</v>
      </c>
      <c r="G19" s="107">
        <v>0</v>
      </c>
    </row>
    <row r="20" spans="1:7" ht="26.25" customHeight="1" x14ac:dyDescent="0.25">
      <c r="A20" s="108"/>
      <c r="B20" s="18" t="s">
        <v>707</v>
      </c>
      <c r="C20" s="19" t="s">
        <v>757</v>
      </c>
      <c r="D20" s="40">
        <v>0</v>
      </c>
      <c r="E20" s="5">
        <v>0</v>
      </c>
      <c r="F20" s="5">
        <v>0</v>
      </c>
      <c r="G20" s="107">
        <v>0</v>
      </c>
    </row>
    <row r="21" spans="1:7" ht="26.25" customHeight="1" x14ac:dyDescent="0.25">
      <c r="A21" s="108" t="s">
        <v>263</v>
      </c>
      <c r="B21" s="18" t="s">
        <v>756</v>
      </c>
      <c r="C21" s="19" t="s">
        <v>755</v>
      </c>
      <c r="D21" s="40">
        <v>0</v>
      </c>
      <c r="E21" s="5">
        <v>0</v>
      </c>
      <c r="F21" s="5">
        <v>0</v>
      </c>
      <c r="G21" s="107">
        <v>0</v>
      </c>
    </row>
    <row r="22" spans="1:7" ht="26.25" customHeight="1" x14ac:dyDescent="0.25">
      <c r="A22" s="108"/>
      <c r="B22" s="18" t="s">
        <v>663</v>
      </c>
      <c r="C22" s="19" t="s">
        <v>754</v>
      </c>
      <c r="D22" s="40">
        <v>0</v>
      </c>
      <c r="E22" s="5">
        <v>0</v>
      </c>
      <c r="F22" s="5">
        <v>0</v>
      </c>
      <c r="G22" s="107">
        <v>0</v>
      </c>
    </row>
    <row r="23" spans="1:7" ht="26.25" customHeight="1" x14ac:dyDescent="0.25">
      <c r="A23" s="108"/>
      <c r="B23" s="18" t="s">
        <v>753</v>
      </c>
      <c r="C23" s="19" t="s">
        <v>752</v>
      </c>
      <c r="D23" s="40">
        <v>0</v>
      </c>
      <c r="E23" s="5">
        <v>0</v>
      </c>
      <c r="F23" s="5">
        <v>0</v>
      </c>
      <c r="G23" s="107">
        <v>0</v>
      </c>
    </row>
    <row r="24" spans="1:7" ht="26.25" customHeight="1" x14ac:dyDescent="0.25">
      <c r="A24" s="108" t="s">
        <v>554</v>
      </c>
      <c r="B24" s="18" t="s">
        <v>487</v>
      </c>
      <c r="C24" s="19" t="s">
        <v>751</v>
      </c>
      <c r="D24" s="40">
        <v>0</v>
      </c>
      <c r="E24" s="5">
        <v>0</v>
      </c>
      <c r="F24" s="5">
        <v>0</v>
      </c>
      <c r="G24" s="107">
        <v>0</v>
      </c>
    </row>
    <row r="25" spans="1:7" ht="26.25" customHeight="1" x14ac:dyDescent="0.25">
      <c r="A25" s="111" t="s">
        <v>536</v>
      </c>
      <c r="B25" s="20" t="s">
        <v>750</v>
      </c>
      <c r="C25" s="21" t="s">
        <v>749</v>
      </c>
      <c r="D25" s="110">
        <v>110</v>
      </c>
      <c r="E25" s="6">
        <v>0</v>
      </c>
      <c r="F25" s="6">
        <v>11001981470</v>
      </c>
      <c r="G25" s="109">
        <v>6.7400000000000002E-2</v>
      </c>
    </row>
    <row r="26" spans="1:7" ht="16.5" customHeight="1" x14ac:dyDescent="0.25">
      <c r="A26" s="111" t="s">
        <v>748</v>
      </c>
      <c r="B26" s="20" t="s">
        <v>747</v>
      </c>
      <c r="C26" s="21" t="s">
        <v>746</v>
      </c>
      <c r="D26" s="110">
        <v>110</v>
      </c>
      <c r="E26" s="6">
        <v>100018013.36364</v>
      </c>
      <c r="F26" s="6">
        <v>11001981470</v>
      </c>
      <c r="G26" s="109">
        <v>6.7400000000000002E-2</v>
      </c>
    </row>
    <row r="27" spans="1:7" ht="26.25" customHeight="1" x14ac:dyDescent="0.25">
      <c r="A27" s="111" t="s">
        <v>533</v>
      </c>
      <c r="B27" s="20" t="s">
        <v>745</v>
      </c>
      <c r="C27" s="21" t="s">
        <v>744</v>
      </c>
      <c r="D27" s="110">
        <v>950224</v>
      </c>
      <c r="E27" s="6">
        <v>0</v>
      </c>
      <c r="F27" s="6">
        <v>99313821763</v>
      </c>
      <c r="G27" s="109">
        <v>0.60809999999999997</v>
      </c>
    </row>
    <row r="28" spans="1:7" ht="16.5" customHeight="1" x14ac:dyDescent="0.25">
      <c r="A28" s="111" t="s">
        <v>743</v>
      </c>
      <c r="B28" s="20" t="s">
        <v>742</v>
      </c>
      <c r="C28" s="21" t="s">
        <v>741</v>
      </c>
      <c r="D28" s="110">
        <v>60000</v>
      </c>
      <c r="E28" s="6">
        <v>99307.246580000006</v>
      </c>
      <c r="F28" s="6">
        <v>5958434795</v>
      </c>
      <c r="G28" s="109">
        <v>3.6499999999999998E-2</v>
      </c>
    </row>
    <row r="29" spans="1:7" ht="16.5" customHeight="1" x14ac:dyDescent="0.25">
      <c r="A29" s="111" t="s">
        <v>740</v>
      </c>
      <c r="B29" s="20" t="s">
        <v>739</v>
      </c>
      <c r="C29" s="21" t="s">
        <v>738</v>
      </c>
      <c r="D29" s="110">
        <v>70000</v>
      </c>
      <c r="E29" s="6">
        <v>100029.72602</v>
      </c>
      <c r="F29" s="6">
        <v>7002080821</v>
      </c>
      <c r="G29" s="109">
        <v>4.2900000000000001E-2</v>
      </c>
    </row>
    <row r="30" spans="1:7" ht="16.5" customHeight="1" x14ac:dyDescent="0.25">
      <c r="A30" s="111" t="s">
        <v>737</v>
      </c>
      <c r="B30" s="20" t="s">
        <v>736</v>
      </c>
      <c r="C30" s="21" t="s">
        <v>735</v>
      </c>
      <c r="D30" s="110">
        <v>5</v>
      </c>
      <c r="E30" s="6">
        <v>1007190549.13699</v>
      </c>
      <c r="F30" s="6">
        <v>5035952746</v>
      </c>
      <c r="G30" s="109">
        <v>3.0800000000000001E-2</v>
      </c>
    </row>
    <row r="31" spans="1:7" ht="16.5" customHeight="1" x14ac:dyDescent="0.25">
      <c r="A31" s="111" t="s">
        <v>734</v>
      </c>
      <c r="B31" s="20" t="s">
        <v>733</v>
      </c>
      <c r="C31" s="21" t="s">
        <v>732</v>
      </c>
      <c r="D31" s="110">
        <v>155600</v>
      </c>
      <c r="E31" s="6">
        <v>99303.785109999997</v>
      </c>
      <c r="F31" s="6">
        <v>15451668963</v>
      </c>
      <c r="G31" s="109">
        <v>9.4600000000000004E-2</v>
      </c>
    </row>
    <row r="32" spans="1:7" ht="16.5" customHeight="1" x14ac:dyDescent="0.25">
      <c r="A32" s="111" t="s">
        <v>731</v>
      </c>
      <c r="B32" s="20" t="s">
        <v>730</v>
      </c>
      <c r="C32" s="21" t="s">
        <v>729</v>
      </c>
      <c r="D32" s="110">
        <v>40000</v>
      </c>
      <c r="E32" s="6">
        <v>99105.821930000006</v>
      </c>
      <c r="F32" s="6">
        <v>3964232877</v>
      </c>
      <c r="G32" s="109">
        <v>2.4299999999999999E-2</v>
      </c>
    </row>
    <row r="33" spans="1:7" ht="16.5" customHeight="1" x14ac:dyDescent="0.25">
      <c r="A33" s="111" t="s">
        <v>728</v>
      </c>
      <c r="B33" s="20" t="s">
        <v>727</v>
      </c>
      <c r="C33" s="21" t="s">
        <v>726</v>
      </c>
      <c r="D33" s="110">
        <v>49700</v>
      </c>
      <c r="E33" s="6">
        <v>100010.39726</v>
      </c>
      <c r="F33" s="6">
        <v>4970516744</v>
      </c>
      <c r="G33" s="109">
        <v>3.04E-2</v>
      </c>
    </row>
    <row r="34" spans="1:7" ht="16.5" customHeight="1" x14ac:dyDescent="0.25">
      <c r="A34" s="111" t="s">
        <v>725</v>
      </c>
      <c r="B34" s="20" t="s">
        <v>724</v>
      </c>
      <c r="C34" s="21" t="s">
        <v>723</v>
      </c>
      <c r="D34" s="110">
        <v>250000</v>
      </c>
      <c r="E34" s="6">
        <v>100103.53423999999</v>
      </c>
      <c r="F34" s="6">
        <v>25025883560</v>
      </c>
      <c r="G34" s="109">
        <v>0.1532</v>
      </c>
    </row>
    <row r="35" spans="1:7" ht="16.5" customHeight="1" x14ac:dyDescent="0.25">
      <c r="A35" s="111" t="s">
        <v>722</v>
      </c>
      <c r="B35" s="20" t="s">
        <v>721</v>
      </c>
      <c r="C35" s="21" t="s">
        <v>720</v>
      </c>
      <c r="D35" s="110">
        <v>70000</v>
      </c>
      <c r="E35" s="6">
        <v>98405.667310000004</v>
      </c>
      <c r="F35" s="6">
        <v>6888396712</v>
      </c>
      <c r="G35" s="109">
        <v>4.2200000000000001E-2</v>
      </c>
    </row>
    <row r="36" spans="1:7" ht="16.5" customHeight="1" x14ac:dyDescent="0.25">
      <c r="A36" s="111" t="s">
        <v>719</v>
      </c>
      <c r="B36" s="20" t="s">
        <v>718</v>
      </c>
      <c r="C36" s="21" t="s">
        <v>717</v>
      </c>
      <c r="D36" s="110">
        <v>104919</v>
      </c>
      <c r="E36" s="6">
        <v>96799.623460000003</v>
      </c>
      <c r="F36" s="6">
        <v>10156119694</v>
      </c>
      <c r="G36" s="109">
        <v>6.2199999999999998E-2</v>
      </c>
    </row>
    <row r="37" spans="1:7" ht="16.5" customHeight="1" x14ac:dyDescent="0.25">
      <c r="A37" s="111" t="s">
        <v>716</v>
      </c>
      <c r="B37" s="20" t="s">
        <v>715</v>
      </c>
      <c r="C37" s="21" t="s">
        <v>714</v>
      </c>
      <c r="D37" s="110">
        <v>50000</v>
      </c>
      <c r="E37" s="6">
        <v>100392.97098</v>
      </c>
      <c r="F37" s="6">
        <v>5019648549</v>
      </c>
      <c r="G37" s="109">
        <v>3.0700000000000002E-2</v>
      </c>
    </row>
    <row r="38" spans="1:7" ht="16.5" customHeight="1" x14ac:dyDescent="0.25">
      <c r="A38" s="111" t="s">
        <v>713</v>
      </c>
      <c r="B38" s="20" t="s">
        <v>712</v>
      </c>
      <c r="C38" s="21" t="s">
        <v>711</v>
      </c>
      <c r="D38" s="110">
        <v>50000</v>
      </c>
      <c r="E38" s="6">
        <v>96300.041100000002</v>
      </c>
      <c r="F38" s="6">
        <v>4815002055</v>
      </c>
      <c r="G38" s="109">
        <v>2.9499999999999998E-2</v>
      </c>
    </row>
    <row r="39" spans="1:7" ht="16.5" customHeight="1" x14ac:dyDescent="0.25">
      <c r="A39" s="111" t="s">
        <v>710</v>
      </c>
      <c r="B39" s="20" t="s">
        <v>709</v>
      </c>
      <c r="C39" s="21" t="s">
        <v>708</v>
      </c>
      <c r="D39" s="110">
        <v>50000</v>
      </c>
      <c r="E39" s="6">
        <v>100517.68494000001</v>
      </c>
      <c r="F39" s="6">
        <v>5025884247</v>
      </c>
      <c r="G39" s="109">
        <v>3.0800000000000001E-2</v>
      </c>
    </row>
    <row r="40" spans="1:7" ht="26.25" customHeight="1" x14ac:dyDescent="0.25">
      <c r="A40" s="108"/>
      <c r="B40" s="18" t="s">
        <v>707</v>
      </c>
      <c r="C40" s="19" t="s">
        <v>706</v>
      </c>
      <c r="D40" s="40">
        <v>950334</v>
      </c>
      <c r="E40" s="5">
        <v>0</v>
      </c>
      <c r="F40" s="5">
        <v>110315803233</v>
      </c>
      <c r="G40" s="107">
        <v>0.6754</v>
      </c>
    </row>
    <row r="41" spans="1:7" ht="26.25" customHeight="1" x14ac:dyDescent="0.25">
      <c r="A41" s="108" t="s">
        <v>551</v>
      </c>
      <c r="B41" s="18" t="s">
        <v>705</v>
      </c>
      <c r="C41" s="19" t="s">
        <v>704</v>
      </c>
      <c r="D41" s="40">
        <v>0</v>
      </c>
      <c r="E41" s="5">
        <v>0</v>
      </c>
      <c r="F41" s="5">
        <v>0</v>
      </c>
      <c r="G41" s="107">
        <v>0</v>
      </c>
    </row>
    <row r="42" spans="1:7" ht="26.25" customHeight="1" x14ac:dyDescent="0.25">
      <c r="A42" s="111" t="s">
        <v>536</v>
      </c>
      <c r="B42" s="20" t="s">
        <v>703</v>
      </c>
      <c r="C42" s="21" t="s">
        <v>702</v>
      </c>
      <c r="D42" s="110">
        <v>0</v>
      </c>
      <c r="E42" s="6">
        <v>0</v>
      </c>
      <c r="F42" s="6">
        <v>0</v>
      </c>
      <c r="G42" s="109">
        <v>0</v>
      </c>
    </row>
    <row r="43" spans="1:7" ht="26.25" customHeight="1" x14ac:dyDescent="0.25">
      <c r="A43" s="111" t="s">
        <v>533</v>
      </c>
      <c r="B43" s="20" t="s">
        <v>701</v>
      </c>
      <c r="C43" s="21" t="s">
        <v>700</v>
      </c>
      <c r="D43" s="110">
        <v>0</v>
      </c>
      <c r="E43" s="6">
        <v>0</v>
      </c>
      <c r="F43" s="6">
        <v>0</v>
      </c>
      <c r="G43" s="109">
        <v>0</v>
      </c>
    </row>
    <row r="44" spans="1:7" ht="25.5" x14ac:dyDescent="0.25">
      <c r="A44" s="111"/>
      <c r="B44" s="20" t="s">
        <v>663</v>
      </c>
      <c r="C44" s="21" t="s">
        <v>699</v>
      </c>
      <c r="D44" s="110">
        <v>0</v>
      </c>
      <c r="E44" s="6">
        <v>0</v>
      </c>
      <c r="F44" s="6">
        <v>0</v>
      </c>
      <c r="G44" s="109">
        <v>0</v>
      </c>
    </row>
    <row r="45" spans="1:7" ht="25.5" x14ac:dyDescent="0.25">
      <c r="A45" s="108"/>
      <c r="B45" s="18" t="s">
        <v>698</v>
      </c>
      <c r="C45" s="19" t="s">
        <v>697</v>
      </c>
      <c r="D45" s="40">
        <v>950334</v>
      </c>
      <c r="E45" s="5">
        <v>0</v>
      </c>
      <c r="F45" s="5">
        <v>110315803233</v>
      </c>
      <c r="G45" s="107">
        <v>0.6754</v>
      </c>
    </row>
    <row r="46" spans="1:7" ht="25.5" x14ac:dyDescent="0.25">
      <c r="A46" s="108" t="s">
        <v>544</v>
      </c>
      <c r="B46" s="18" t="s">
        <v>696</v>
      </c>
      <c r="C46" s="19" t="s">
        <v>695</v>
      </c>
      <c r="D46" s="40">
        <v>0</v>
      </c>
      <c r="E46" s="5">
        <v>0</v>
      </c>
      <c r="F46" s="5">
        <v>0</v>
      </c>
      <c r="G46" s="107">
        <v>0</v>
      </c>
    </row>
    <row r="47" spans="1:7" ht="25.5" x14ac:dyDescent="0.25">
      <c r="A47" s="111" t="s">
        <v>536</v>
      </c>
      <c r="B47" s="20" t="s">
        <v>694</v>
      </c>
      <c r="C47" s="21" t="s">
        <v>693</v>
      </c>
      <c r="D47" s="110">
        <v>0</v>
      </c>
      <c r="E47" s="6">
        <v>0</v>
      </c>
      <c r="F47" s="6">
        <v>0</v>
      </c>
      <c r="G47" s="109">
        <v>0</v>
      </c>
    </row>
    <row r="48" spans="1:7" ht="25.5" x14ac:dyDescent="0.25">
      <c r="A48" s="111" t="s">
        <v>533</v>
      </c>
      <c r="B48" s="20" t="s">
        <v>692</v>
      </c>
      <c r="C48" s="21" t="s">
        <v>691</v>
      </c>
      <c r="D48" s="110">
        <v>0</v>
      </c>
      <c r="E48" s="6">
        <v>0</v>
      </c>
      <c r="F48" s="6">
        <v>2446214850</v>
      </c>
      <c r="G48" s="109">
        <v>1.4999999999999999E-2</v>
      </c>
    </row>
    <row r="49" spans="1:7" ht="25.5" x14ac:dyDescent="0.25">
      <c r="A49" s="114"/>
      <c r="B49" s="22" t="s">
        <v>288</v>
      </c>
      <c r="C49" s="23" t="s">
        <v>690</v>
      </c>
      <c r="D49" s="113">
        <v>0</v>
      </c>
      <c r="E49" s="7">
        <v>0</v>
      </c>
      <c r="F49" s="7">
        <v>2446214850</v>
      </c>
      <c r="G49" s="112">
        <v>1.4999999999999999E-2</v>
      </c>
    </row>
    <row r="50" spans="1:7" ht="25.5" x14ac:dyDescent="0.25">
      <c r="A50" s="111" t="s">
        <v>528</v>
      </c>
      <c r="B50" s="20" t="s">
        <v>689</v>
      </c>
      <c r="C50" s="21" t="s">
        <v>688</v>
      </c>
      <c r="D50" s="110">
        <v>0</v>
      </c>
      <c r="E50" s="6">
        <v>0</v>
      </c>
      <c r="F50" s="6">
        <v>2613426840</v>
      </c>
      <c r="G50" s="109">
        <v>1.6E-2</v>
      </c>
    </row>
    <row r="51" spans="1:7" ht="51" x14ac:dyDescent="0.25">
      <c r="A51" s="111" t="s">
        <v>605</v>
      </c>
      <c r="B51" s="20" t="s">
        <v>687</v>
      </c>
      <c r="C51" s="21" t="s">
        <v>686</v>
      </c>
      <c r="D51" s="110">
        <v>0</v>
      </c>
      <c r="E51" s="6">
        <v>0</v>
      </c>
      <c r="F51" s="6">
        <v>0</v>
      </c>
      <c r="G51" s="109">
        <v>0</v>
      </c>
    </row>
    <row r="52" spans="1:7" ht="51" x14ac:dyDescent="0.25">
      <c r="A52" s="111" t="s">
        <v>602</v>
      </c>
      <c r="B52" s="20" t="s">
        <v>685</v>
      </c>
      <c r="C52" s="21" t="s">
        <v>684</v>
      </c>
      <c r="D52" s="110">
        <v>0</v>
      </c>
      <c r="E52" s="6">
        <v>0</v>
      </c>
      <c r="F52" s="6">
        <v>0</v>
      </c>
      <c r="G52" s="109">
        <v>0</v>
      </c>
    </row>
    <row r="53" spans="1:7" ht="25.5" x14ac:dyDescent="0.25">
      <c r="A53" s="111" t="s">
        <v>593</v>
      </c>
      <c r="B53" s="20" t="s">
        <v>683</v>
      </c>
      <c r="C53" s="21" t="s">
        <v>682</v>
      </c>
      <c r="D53" s="110">
        <v>0</v>
      </c>
      <c r="E53" s="6">
        <v>0</v>
      </c>
      <c r="F53" s="6">
        <v>0</v>
      </c>
      <c r="G53" s="109">
        <v>0</v>
      </c>
    </row>
    <row r="54" spans="1:7" ht="25.5" x14ac:dyDescent="0.25">
      <c r="A54" s="111" t="s">
        <v>580</v>
      </c>
      <c r="B54" s="20" t="s">
        <v>681</v>
      </c>
      <c r="C54" s="21" t="s">
        <v>680</v>
      </c>
      <c r="D54" s="110">
        <v>0</v>
      </c>
      <c r="E54" s="6">
        <v>0</v>
      </c>
      <c r="F54" s="6">
        <v>0</v>
      </c>
      <c r="G54" s="109">
        <v>0</v>
      </c>
    </row>
    <row r="55" spans="1:7" ht="38.25" x14ac:dyDescent="0.25">
      <c r="A55" s="114" t="s">
        <v>679</v>
      </c>
      <c r="B55" s="22" t="s">
        <v>274</v>
      </c>
      <c r="C55" s="23" t="s">
        <v>678</v>
      </c>
      <c r="D55" s="113">
        <v>0</v>
      </c>
      <c r="E55" s="7">
        <v>0</v>
      </c>
      <c r="F55" s="7">
        <v>0</v>
      </c>
      <c r="G55" s="112">
        <v>0</v>
      </c>
    </row>
    <row r="56" spans="1:7" ht="51" x14ac:dyDescent="0.25">
      <c r="A56" s="114" t="s">
        <v>677</v>
      </c>
      <c r="B56" s="22" t="s">
        <v>272</v>
      </c>
      <c r="C56" s="23" t="s">
        <v>676</v>
      </c>
      <c r="D56" s="113">
        <v>0</v>
      </c>
      <c r="E56" s="7">
        <v>0</v>
      </c>
      <c r="F56" s="7">
        <v>0</v>
      </c>
      <c r="G56" s="112">
        <v>0</v>
      </c>
    </row>
    <row r="57" spans="1:7" ht="25.5" x14ac:dyDescent="0.25">
      <c r="A57" s="108"/>
      <c r="B57" s="18" t="s">
        <v>663</v>
      </c>
      <c r="C57" s="19" t="s">
        <v>675</v>
      </c>
      <c r="D57" s="40">
        <v>0</v>
      </c>
      <c r="E57" s="5">
        <v>0</v>
      </c>
      <c r="F57" s="5">
        <v>5059641690</v>
      </c>
      <c r="G57" s="107">
        <v>3.1E-2</v>
      </c>
    </row>
    <row r="58" spans="1:7" ht="25.5" x14ac:dyDescent="0.25">
      <c r="A58" s="108" t="s">
        <v>161</v>
      </c>
      <c r="B58" s="18" t="s">
        <v>508</v>
      </c>
      <c r="C58" s="19" t="s">
        <v>674</v>
      </c>
      <c r="D58" s="40">
        <v>0</v>
      </c>
      <c r="E58" s="5">
        <v>0</v>
      </c>
      <c r="F58" s="5">
        <v>0</v>
      </c>
      <c r="G58" s="107">
        <v>0</v>
      </c>
    </row>
    <row r="59" spans="1:7" ht="25.5" x14ac:dyDescent="0.25">
      <c r="A59" s="111" t="s">
        <v>536</v>
      </c>
      <c r="B59" s="20" t="s">
        <v>673</v>
      </c>
      <c r="C59" s="21" t="s">
        <v>672</v>
      </c>
      <c r="D59" s="110">
        <v>0</v>
      </c>
      <c r="E59" s="6">
        <v>0</v>
      </c>
      <c r="F59" s="6">
        <v>47948740042</v>
      </c>
      <c r="G59" s="109">
        <v>0.29360000000000003</v>
      </c>
    </row>
    <row r="60" spans="1:7" ht="25.5" x14ac:dyDescent="0.25">
      <c r="A60" s="114"/>
      <c r="B60" s="22" t="s">
        <v>506</v>
      </c>
      <c r="C60" s="23" t="s">
        <v>671</v>
      </c>
      <c r="D60" s="113">
        <v>0</v>
      </c>
      <c r="E60" s="7">
        <v>0</v>
      </c>
      <c r="F60" s="7">
        <v>8248740042</v>
      </c>
      <c r="G60" s="112">
        <v>5.0500000000000003E-2</v>
      </c>
    </row>
    <row r="61" spans="1:7" ht="25.5" x14ac:dyDescent="0.25">
      <c r="A61" s="114"/>
      <c r="B61" s="22" t="s">
        <v>496</v>
      </c>
      <c r="C61" s="23" t="s">
        <v>670</v>
      </c>
      <c r="D61" s="113">
        <v>0</v>
      </c>
      <c r="E61" s="7">
        <v>0</v>
      </c>
      <c r="F61" s="7">
        <v>0</v>
      </c>
      <c r="G61" s="112">
        <v>0</v>
      </c>
    </row>
    <row r="62" spans="1:7" ht="25.5" x14ac:dyDescent="0.25">
      <c r="A62" s="114"/>
      <c r="B62" s="22" t="s">
        <v>669</v>
      </c>
      <c r="C62" s="23" t="s">
        <v>668</v>
      </c>
      <c r="D62" s="113">
        <v>0</v>
      </c>
      <c r="E62" s="7">
        <v>0</v>
      </c>
      <c r="F62" s="7">
        <v>39700000000</v>
      </c>
      <c r="G62" s="112">
        <v>0.24310000000000001</v>
      </c>
    </row>
    <row r="63" spans="1:7" ht="25.5" x14ac:dyDescent="0.25">
      <c r="A63" s="111" t="s">
        <v>533</v>
      </c>
      <c r="B63" s="20" t="s">
        <v>667</v>
      </c>
      <c r="C63" s="21" t="s">
        <v>666</v>
      </c>
      <c r="D63" s="110">
        <v>0</v>
      </c>
      <c r="E63" s="6">
        <v>0</v>
      </c>
      <c r="F63" s="6">
        <v>0</v>
      </c>
      <c r="G63" s="109">
        <v>0</v>
      </c>
    </row>
    <row r="64" spans="1:7" ht="25.5" x14ac:dyDescent="0.25">
      <c r="A64" s="111" t="s">
        <v>528</v>
      </c>
      <c r="B64" s="20" t="s">
        <v>665</v>
      </c>
      <c r="C64" s="21" t="s">
        <v>664</v>
      </c>
      <c r="D64" s="110">
        <v>0</v>
      </c>
      <c r="E64" s="6">
        <v>0</v>
      </c>
      <c r="F64" s="6">
        <v>0</v>
      </c>
      <c r="G64" s="109">
        <v>0</v>
      </c>
    </row>
    <row r="65" spans="1:8" ht="25.5" x14ac:dyDescent="0.25">
      <c r="A65" s="108"/>
      <c r="B65" s="18" t="s">
        <v>663</v>
      </c>
      <c r="C65" s="19" t="s">
        <v>662</v>
      </c>
      <c r="D65" s="40">
        <v>0</v>
      </c>
      <c r="E65" s="5">
        <v>0</v>
      </c>
      <c r="F65" s="5">
        <v>47948740042</v>
      </c>
      <c r="G65" s="107">
        <v>0.29360000000000003</v>
      </c>
    </row>
    <row r="66" spans="1:8" ht="25.5" x14ac:dyDescent="0.25">
      <c r="A66" s="106" t="s">
        <v>539</v>
      </c>
      <c r="B66" s="24" t="s">
        <v>661</v>
      </c>
      <c r="C66" s="25" t="s">
        <v>660</v>
      </c>
      <c r="D66" s="105">
        <v>0</v>
      </c>
      <c r="E66" s="8">
        <v>0</v>
      </c>
      <c r="F66" s="8">
        <v>163324184965</v>
      </c>
      <c r="G66" s="104">
        <v>1</v>
      </c>
    </row>
    <row r="67" spans="1:8" ht="11.25" customHeight="1" x14ac:dyDescent="0.25">
      <c r="A67" s="1"/>
      <c r="B67" s="1"/>
      <c r="C67" s="1"/>
      <c r="D67" s="1"/>
      <c r="E67" s="1"/>
      <c r="F67" s="1"/>
      <c r="G67" s="1"/>
      <c r="H67" s="1"/>
    </row>
    <row r="68" spans="1:8" ht="15.75" customHeight="1" x14ac:dyDescent="0.25">
      <c r="A68" s="103"/>
      <c r="B68" s="1"/>
      <c r="C68" s="1"/>
      <c r="D68" s="1"/>
      <c r="E68" s="1"/>
      <c r="F68" s="1"/>
    </row>
    <row r="69" spans="1:8" ht="26.25" customHeight="1" x14ac:dyDescent="0.25">
      <c r="A69" s="102"/>
    </row>
    <row r="70" spans="1:8" ht="9.75" customHeight="1" x14ac:dyDescent="0.25">
      <c r="A70" s="4"/>
      <c r="B70" s="4"/>
      <c r="C70" s="4"/>
      <c r="D70" s="4"/>
      <c r="E70" s="4"/>
      <c r="F70" s="4"/>
      <c r="G70" s="4"/>
      <c r="H70" s="1"/>
    </row>
    <row r="71" spans="1:8" ht="62.25" customHeight="1" x14ac:dyDescent="0.25">
      <c r="A71" s="101" t="s">
        <v>659</v>
      </c>
      <c r="B71" s="100" t="s">
        <v>658</v>
      </c>
      <c r="C71" s="100" t="s">
        <v>657</v>
      </c>
      <c r="D71" s="100" t="s">
        <v>656</v>
      </c>
      <c r="E71" s="100" t="s">
        <v>655</v>
      </c>
      <c r="F71" s="100" t="s">
        <v>654</v>
      </c>
      <c r="G71" s="99" t="s">
        <v>653</v>
      </c>
    </row>
    <row r="72" spans="1:8" ht="8.25" customHeight="1" x14ac:dyDescent="0.25">
      <c r="A72" s="1"/>
      <c r="B72" s="1"/>
      <c r="C72" s="1"/>
      <c r="D72" s="1"/>
      <c r="E72" s="1"/>
      <c r="F72" s="1"/>
      <c r="G72" s="1"/>
      <c r="H72" s="1"/>
    </row>
    <row r="73" spans="1:8" ht="12.75" customHeight="1" x14ac:dyDescent="0.25">
      <c r="A73" s="57"/>
      <c r="B73" s="57"/>
    </row>
    <row r="74" spans="1:8" ht="15.75" customHeight="1" x14ac:dyDescent="0.25">
      <c r="A74" s="55"/>
      <c r="B74" s="55"/>
    </row>
    <row r="75" spans="1:8" ht="15" customHeight="1" x14ac:dyDescent="0.25">
      <c r="A75" s="1"/>
      <c r="B75" s="1"/>
      <c r="C75" s="1"/>
      <c r="D75" s="1"/>
      <c r="E75" s="1"/>
      <c r="F75" s="1"/>
      <c r="G75" s="1"/>
      <c r="H75" s="1"/>
    </row>
    <row r="76" spans="1:8" ht="15" customHeight="1" x14ac:dyDescent="0.25">
      <c r="A76" s="1"/>
      <c r="B76" s="1"/>
      <c r="C76" s="1"/>
      <c r="D76" s="1"/>
      <c r="E76" s="1"/>
      <c r="F76" s="1"/>
      <c r="G76" s="1"/>
      <c r="H76" s="1"/>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75" customHeight="1" x14ac:dyDescent="0.25">
      <c r="A79" s="1"/>
      <c r="B79" s="1"/>
      <c r="C79" s="1"/>
      <c r="D79" s="1"/>
      <c r="E79" s="1"/>
      <c r="F79" s="1"/>
      <c r="G79" s="1"/>
      <c r="H79" s="1"/>
    </row>
    <row r="80" spans="1:8" ht="15.75" customHeight="1" x14ac:dyDescent="0.25">
      <c r="A80" s="1"/>
      <c r="B80" s="1"/>
      <c r="C80" s="1"/>
      <c r="D80" s="1"/>
      <c r="E80" s="1"/>
      <c r="F80" s="1"/>
      <c r="G80" s="1"/>
      <c r="H80" s="1"/>
    </row>
    <row r="81" spans="1:8" ht="15.75" customHeight="1" x14ac:dyDescent="0.25">
      <c r="A81" s="1"/>
      <c r="B81" s="1"/>
      <c r="C81" s="1"/>
      <c r="D81" s="1"/>
      <c r="E81" s="1"/>
      <c r="F81" s="1"/>
      <c r="G81" s="1"/>
      <c r="H81" s="1"/>
    </row>
    <row r="82" spans="1:8" ht="25.5" customHeight="1" x14ac:dyDescent="0.25">
      <c r="A82" s="54"/>
      <c r="B82" s="53"/>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A02EA-7010-4503-9714-6820BBCCD01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0" customWidth="1"/>
    <col min="2" max="2" width="34.42578125" style="135" customWidth="1"/>
    <col min="3" max="3" width="12.42578125" style="135" bestFit="1" customWidth="1"/>
    <col min="4" max="4" width="9.140625" style="135"/>
    <col min="5" max="5" width="12.28515625" style="135" customWidth="1"/>
    <col min="6" max="6" width="13.28515625" style="135" customWidth="1"/>
    <col min="7" max="7" width="15.28515625" style="135" customWidth="1"/>
    <col min="8" max="11" width="19" style="135" customWidth="1"/>
    <col min="12" max="16384" width="9.140625" style="135"/>
  </cols>
  <sheetData>
    <row r="1" spans="1:11" s="132" customFormat="1" ht="26.25" customHeight="1" x14ac:dyDescent="0.25">
      <c r="A1" s="262" t="s">
        <v>820</v>
      </c>
      <c r="B1" s="262"/>
      <c r="C1" s="262"/>
      <c r="D1" s="262"/>
      <c r="E1" s="262"/>
      <c r="F1" s="262"/>
      <c r="G1" s="262"/>
      <c r="H1" s="262"/>
      <c r="I1" s="262"/>
      <c r="J1" s="262"/>
      <c r="K1" s="262"/>
    </row>
    <row r="2" spans="1:11" ht="52.5" customHeight="1" x14ac:dyDescent="0.25">
      <c r="A2" s="133"/>
      <c r="B2" s="134"/>
      <c r="C2" s="263" t="s">
        <v>821</v>
      </c>
      <c r="D2" s="263"/>
      <c r="E2" s="263"/>
      <c r="F2" s="263"/>
      <c r="G2" s="263"/>
      <c r="H2" s="263"/>
      <c r="I2" s="263"/>
      <c r="J2" s="263"/>
      <c r="K2" s="263"/>
    </row>
    <row r="3" spans="1:11" ht="14.25" customHeight="1" x14ac:dyDescent="0.25">
      <c r="A3" s="264" t="s">
        <v>822</v>
      </c>
      <c r="B3" s="265"/>
      <c r="C3" s="265"/>
      <c r="D3" s="265"/>
      <c r="E3" s="265"/>
      <c r="F3" s="265"/>
      <c r="G3" s="265"/>
      <c r="H3" s="265"/>
      <c r="I3" s="265"/>
      <c r="J3" s="265"/>
      <c r="K3" s="265"/>
    </row>
    <row r="4" spans="1:11" ht="15.75" customHeight="1" x14ac:dyDescent="0.25">
      <c r="A4" s="265"/>
      <c r="B4" s="265"/>
      <c r="C4" s="265"/>
      <c r="D4" s="265"/>
      <c r="E4" s="265"/>
      <c r="F4" s="265"/>
      <c r="G4" s="265"/>
      <c r="H4" s="265"/>
      <c r="I4" s="265"/>
      <c r="J4" s="265"/>
      <c r="K4" s="265"/>
    </row>
    <row r="5" spans="1:11" s="137" customFormat="1" ht="18" customHeight="1" x14ac:dyDescent="0.2">
      <c r="A5" s="266" t="s">
        <v>3</v>
      </c>
      <c r="B5" s="267"/>
      <c r="C5" s="267"/>
      <c r="D5" s="267"/>
      <c r="E5" s="267"/>
      <c r="F5" s="267"/>
      <c r="G5" s="267"/>
      <c r="H5" s="267"/>
      <c r="I5" s="267"/>
      <c r="J5" s="267"/>
      <c r="K5" s="267"/>
    </row>
    <row r="6" spans="1:11" s="137" customFormat="1" ht="11.25" x14ac:dyDescent="0.2">
      <c r="A6" s="136"/>
      <c r="B6" s="136"/>
      <c r="C6" s="136"/>
      <c r="D6" s="136"/>
      <c r="E6" s="136"/>
      <c r="F6" s="138"/>
      <c r="G6" s="139"/>
      <c r="H6" s="139"/>
      <c r="I6" s="139"/>
      <c r="J6" s="139"/>
      <c r="K6" s="139"/>
    </row>
    <row r="7" spans="1:11" s="137" customFormat="1" ht="17.25" customHeight="1" x14ac:dyDescent="0.2">
      <c r="A7" s="255" t="s">
        <v>12</v>
      </c>
      <c r="B7" s="256"/>
      <c r="C7" s="268" t="s">
        <v>13</v>
      </c>
      <c r="D7" s="268"/>
      <c r="E7" s="268"/>
      <c r="F7" s="268"/>
      <c r="G7" s="255"/>
      <c r="H7" s="255"/>
      <c r="I7" s="255"/>
      <c r="J7" s="255"/>
      <c r="K7" s="139"/>
    </row>
    <row r="8" spans="1:11" s="137" customFormat="1" ht="17.25" customHeight="1" x14ac:dyDescent="0.2">
      <c r="A8" s="140" t="s">
        <v>14</v>
      </c>
      <c r="B8" s="141"/>
      <c r="C8" s="142" t="s">
        <v>15</v>
      </c>
      <c r="D8" s="139"/>
      <c r="E8" s="139"/>
      <c r="F8" s="139"/>
      <c r="G8" s="261"/>
      <c r="H8" s="261"/>
      <c r="I8" s="261"/>
      <c r="J8" s="261"/>
      <c r="K8" s="139"/>
    </row>
    <row r="9" spans="1:11" s="137" customFormat="1" ht="17.25" customHeight="1" x14ac:dyDescent="0.2">
      <c r="A9" s="144" t="s">
        <v>823</v>
      </c>
      <c r="B9" s="141"/>
      <c r="C9" s="255" t="s">
        <v>5</v>
      </c>
      <c r="D9" s="255"/>
      <c r="E9" s="255"/>
      <c r="F9" s="255"/>
      <c r="G9" s="255"/>
      <c r="H9" s="143"/>
      <c r="I9" s="143"/>
      <c r="J9" s="143"/>
      <c r="K9" s="139"/>
    </row>
    <row r="10" spans="1:11" s="137" customFormat="1" ht="17.25" customHeight="1" x14ac:dyDescent="0.2">
      <c r="A10" s="140" t="s">
        <v>6</v>
      </c>
      <c r="B10" s="141"/>
      <c r="C10" s="269" t="s">
        <v>7</v>
      </c>
      <c r="D10" s="269"/>
      <c r="E10" s="269"/>
      <c r="F10" s="269"/>
      <c r="G10" s="143"/>
      <c r="H10" s="143"/>
      <c r="I10" s="143"/>
      <c r="J10" s="143"/>
      <c r="K10" s="139"/>
    </row>
    <row r="11" spans="1:11" s="137" customFormat="1" ht="17.25" customHeight="1" x14ac:dyDescent="0.2">
      <c r="A11" s="255" t="s">
        <v>824</v>
      </c>
      <c r="B11" s="256"/>
      <c r="C11" s="145" t="s">
        <v>825</v>
      </c>
      <c r="D11" s="145"/>
      <c r="E11" s="139"/>
      <c r="F11" s="139"/>
      <c r="G11" s="255"/>
      <c r="H11" s="255"/>
      <c r="I11" s="255"/>
      <c r="J11" s="255"/>
      <c r="K11" s="139"/>
    </row>
    <row r="12" spans="1:11" s="137" customFormat="1" ht="17.25" customHeight="1" x14ac:dyDescent="0.2">
      <c r="A12" s="260" t="s">
        <v>826</v>
      </c>
      <c r="B12" s="260"/>
      <c r="C12" s="139" t="s">
        <v>11</v>
      </c>
      <c r="D12" s="139"/>
      <c r="E12" s="139"/>
      <c r="F12" s="139"/>
      <c r="G12" s="261"/>
      <c r="H12" s="261"/>
      <c r="I12" s="261"/>
      <c r="J12" s="261"/>
      <c r="K12" s="139"/>
    </row>
    <row r="13" spans="1:11" s="137" customFormat="1" ht="17.25" customHeight="1" x14ac:dyDescent="0.2">
      <c r="A13" s="255" t="s">
        <v>16</v>
      </c>
      <c r="B13" s="256"/>
      <c r="C13" s="146" t="s">
        <v>936</v>
      </c>
      <c r="D13" s="145"/>
      <c r="E13" s="139"/>
      <c r="F13" s="139"/>
      <c r="G13" s="255"/>
      <c r="H13" s="255"/>
      <c r="I13" s="255"/>
      <c r="J13" s="255"/>
      <c r="K13" s="139"/>
    </row>
    <row r="14" spans="1:11" s="137" customFormat="1" ht="17.25" customHeight="1" x14ac:dyDescent="0.2">
      <c r="A14" s="140" t="s">
        <v>17</v>
      </c>
      <c r="B14" s="140"/>
      <c r="C14" s="147" t="s">
        <v>937</v>
      </c>
      <c r="D14" s="139"/>
      <c r="E14" s="139"/>
      <c r="F14" s="139"/>
      <c r="G14" s="257"/>
      <c r="H14" s="257"/>
      <c r="I14" s="257"/>
      <c r="J14" s="257"/>
      <c r="K14" s="139"/>
    </row>
    <row r="15" spans="1:11" s="137" customFormat="1" ht="11.25" x14ac:dyDescent="0.2">
      <c r="A15" s="140"/>
      <c r="B15" s="140"/>
      <c r="C15" s="148"/>
      <c r="D15" s="139"/>
      <c r="E15" s="139"/>
      <c r="F15" s="139"/>
      <c r="G15" s="149"/>
      <c r="H15" s="149"/>
      <c r="I15" s="149"/>
      <c r="J15" s="149"/>
      <c r="K15" s="139"/>
    </row>
    <row r="16" spans="1:11" s="137" customFormat="1" ht="15.75" customHeight="1" x14ac:dyDescent="0.2">
      <c r="A16" s="150"/>
      <c r="B16" s="139"/>
      <c r="C16" s="139"/>
      <c r="D16" s="139"/>
      <c r="E16" s="139"/>
      <c r="F16" s="139"/>
      <c r="G16" s="139"/>
      <c r="H16" s="139"/>
      <c r="I16" s="139"/>
      <c r="J16" s="139"/>
      <c r="K16" s="139"/>
    </row>
    <row r="17" spans="1:11" s="137" customFormat="1" ht="29.25" customHeight="1" x14ac:dyDescent="0.2">
      <c r="A17" s="150"/>
      <c r="B17" s="139"/>
      <c r="C17" s="139"/>
      <c r="D17" s="139"/>
      <c r="E17" s="139"/>
      <c r="F17" s="139"/>
      <c r="G17" s="139"/>
      <c r="H17" s="139"/>
      <c r="I17" s="139"/>
      <c r="J17" s="139"/>
      <c r="K17" s="139"/>
    </row>
    <row r="18" spans="1:11" s="137" customFormat="1" ht="37.5" customHeight="1" x14ac:dyDescent="0.2">
      <c r="A18" s="258" t="s">
        <v>764</v>
      </c>
      <c r="B18" s="258" t="s">
        <v>827</v>
      </c>
      <c r="C18" s="258" t="s">
        <v>517</v>
      </c>
      <c r="D18" s="258" t="s">
        <v>828</v>
      </c>
      <c r="E18" s="258" t="s">
        <v>829</v>
      </c>
      <c r="F18" s="258" t="s">
        <v>830</v>
      </c>
      <c r="G18" s="258" t="s">
        <v>831</v>
      </c>
      <c r="H18" s="253" t="s">
        <v>832</v>
      </c>
      <c r="I18" s="254"/>
      <c r="J18" s="253" t="s">
        <v>833</v>
      </c>
      <c r="K18" s="254"/>
    </row>
    <row r="19" spans="1:11" s="137" customFormat="1" ht="73.5" customHeight="1" x14ac:dyDescent="0.2">
      <c r="A19" s="259"/>
      <c r="B19" s="259"/>
      <c r="C19" s="259"/>
      <c r="D19" s="259"/>
      <c r="E19" s="259"/>
      <c r="F19" s="259"/>
      <c r="G19" s="259"/>
      <c r="H19" s="151" t="s">
        <v>834</v>
      </c>
      <c r="I19" s="151" t="s">
        <v>835</v>
      </c>
      <c r="J19" s="151" t="s">
        <v>836</v>
      </c>
      <c r="K19" s="151" t="s">
        <v>835</v>
      </c>
    </row>
    <row r="20" spans="1:11" s="137" customFormat="1" ht="35.25" customHeight="1" x14ac:dyDescent="0.2">
      <c r="A20" s="152" t="s">
        <v>536</v>
      </c>
      <c r="B20" s="153" t="s">
        <v>837</v>
      </c>
      <c r="C20" s="152" t="s">
        <v>838</v>
      </c>
      <c r="D20" s="154"/>
      <c r="E20" s="154"/>
      <c r="F20" s="155"/>
      <c r="G20" s="156"/>
      <c r="H20" s="153"/>
      <c r="I20" s="157"/>
      <c r="J20" s="158"/>
      <c r="K20" s="159"/>
    </row>
    <row r="21" spans="1:11" s="137" customFormat="1" ht="35.25" customHeight="1" x14ac:dyDescent="0.2">
      <c r="A21" s="152" t="s">
        <v>748</v>
      </c>
      <c r="B21" s="153" t="s">
        <v>839</v>
      </c>
      <c r="C21" s="152" t="s">
        <v>840</v>
      </c>
      <c r="D21" s="154"/>
      <c r="E21" s="154"/>
      <c r="F21" s="155"/>
      <c r="G21" s="156"/>
      <c r="H21" s="153"/>
      <c r="I21" s="157"/>
      <c r="J21" s="158"/>
      <c r="K21" s="159"/>
    </row>
    <row r="22" spans="1:11" s="137" customFormat="1" ht="35.25" customHeight="1" x14ac:dyDescent="0.2">
      <c r="A22" s="152" t="s">
        <v>355</v>
      </c>
      <c r="B22" s="153" t="s">
        <v>841</v>
      </c>
      <c r="C22" s="152" t="s">
        <v>842</v>
      </c>
      <c r="D22" s="155"/>
      <c r="E22" s="155"/>
      <c r="F22" s="155"/>
      <c r="G22" s="156"/>
      <c r="H22" s="153"/>
      <c r="I22" s="157"/>
      <c r="J22" s="153"/>
      <c r="K22" s="157"/>
    </row>
    <row r="23" spans="1:11" s="137" customFormat="1" ht="35.25" customHeight="1" x14ac:dyDescent="0.2">
      <c r="A23" s="152" t="s">
        <v>533</v>
      </c>
      <c r="B23" s="153" t="s">
        <v>843</v>
      </c>
      <c r="C23" s="152" t="s">
        <v>844</v>
      </c>
      <c r="D23" s="155"/>
      <c r="E23" s="155"/>
      <c r="F23" s="155"/>
      <c r="G23" s="154"/>
      <c r="H23" s="153"/>
      <c r="I23" s="160"/>
      <c r="J23" s="153"/>
      <c r="K23" s="160"/>
    </row>
    <row r="24" spans="1:11" s="137" customFormat="1" ht="35.25" customHeight="1" x14ac:dyDescent="0.2">
      <c r="A24" s="152" t="s">
        <v>263</v>
      </c>
      <c r="B24" s="153" t="s">
        <v>845</v>
      </c>
      <c r="C24" s="152" t="s">
        <v>846</v>
      </c>
      <c r="D24" s="155"/>
      <c r="E24" s="155"/>
      <c r="F24" s="155"/>
      <c r="G24" s="156"/>
      <c r="H24" s="153"/>
      <c r="I24" s="157"/>
      <c r="J24" s="153"/>
      <c r="K24" s="157"/>
    </row>
    <row r="25" spans="1:11" s="165" customFormat="1" ht="35.25" customHeight="1" x14ac:dyDescent="0.15">
      <c r="A25" s="161" t="s">
        <v>847</v>
      </c>
      <c r="B25" s="162" t="s">
        <v>848</v>
      </c>
      <c r="C25" s="161" t="s">
        <v>849</v>
      </c>
      <c r="D25" s="163"/>
      <c r="E25" s="163"/>
      <c r="F25" s="163"/>
      <c r="G25" s="164"/>
      <c r="H25" s="162"/>
      <c r="I25" s="159"/>
      <c r="J25" s="162"/>
      <c r="K25" s="159"/>
    </row>
    <row r="26" spans="1:11" s="137" customFormat="1" ht="35.25" customHeight="1" x14ac:dyDescent="0.2">
      <c r="A26" s="152" t="s">
        <v>528</v>
      </c>
      <c r="B26" s="153" t="s">
        <v>850</v>
      </c>
      <c r="C26" s="152" t="s">
        <v>851</v>
      </c>
      <c r="D26" s="155"/>
      <c r="E26" s="155"/>
      <c r="F26" s="155"/>
      <c r="G26" s="156"/>
      <c r="H26" s="153"/>
      <c r="I26" s="157"/>
      <c r="J26" s="153"/>
      <c r="K26" s="157"/>
    </row>
    <row r="27" spans="1:11" s="137" customFormat="1" ht="35.25" customHeight="1" x14ac:dyDescent="0.2">
      <c r="A27" s="152" t="s">
        <v>852</v>
      </c>
      <c r="B27" s="153" t="s">
        <v>839</v>
      </c>
      <c r="C27" s="152" t="s">
        <v>853</v>
      </c>
      <c r="D27" s="155"/>
      <c r="E27" s="155"/>
      <c r="F27" s="155"/>
      <c r="G27" s="156"/>
      <c r="H27" s="153"/>
      <c r="I27" s="157"/>
      <c r="J27" s="153"/>
      <c r="K27" s="157"/>
    </row>
    <row r="28" spans="1:11" s="137" customFormat="1" ht="35.25" customHeight="1" x14ac:dyDescent="0.2">
      <c r="A28" s="152" t="s">
        <v>554</v>
      </c>
      <c r="B28" s="153" t="s">
        <v>854</v>
      </c>
      <c r="C28" s="152" t="s">
        <v>855</v>
      </c>
      <c r="D28" s="155"/>
      <c r="E28" s="155"/>
      <c r="F28" s="155"/>
      <c r="G28" s="156"/>
      <c r="H28" s="153"/>
      <c r="I28" s="157"/>
      <c r="J28" s="153"/>
      <c r="K28" s="157"/>
    </row>
    <row r="29" spans="1:11" s="137" customFormat="1" ht="35.25" customHeight="1" x14ac:dyDescent="0.2">
      <c r="A29" s="152" t="s">
        <v>605</v>
      </c>
      <c r="B29" s="153" t="s">
        <v>856</v>
      </c>
      <c r="C29" s="152" t="s">
        <v>857</v>
      </c>
      <c r="D29" s="155"/>
      <c r="E29" s="155"/>
      <c r="F29" s="155"/>
      <c r="G29" s="156"/>
      <c r="H29" s="153"/>
      <c r="I29" s="157"/>
      <c r="J29" s="153"/>
      <c r="K29" s="157"/>
    </row>
    <row r="30" spans="1:11" s="137" customFormat="1" ht="35.25" customHeight="1" x14ac:dyDescent="0.2">
      <c r="A30" s="152" t="s">
        <v>858</v>
      </c>
      <c r="B30" s="153" t="s">
        <v>839</v>
      </c>
      <c r="C30" s="152" t="s">
        <v>859</v>
      </c>
      <c r="D30" s="155"/>
      <c r="E30" s="155"/>
      <c r="F30" s="155"/>
      <c r="G30" s="156"/>
      <c r="H30" s="153"/>
      <c r="I30" s="157"/>
      <c r="J30" s="153"/>
      <c r="K30" s="157"/>
    </row>
    <row r="31" spans="1:11" s="137" customFormat="1" ht="35.25" customHeight="1" x14ac:dyDescent="0.2">
      <c r="A31" s="152" t="s">
        <v>551</v>
      </c>
      <c r="B31" s="153" t="s">
        <v>860</v>
      </c>
      <c r="C31" s="152" t="s">
        <v>861</v>
      </c>
      <c r="D31" s="155"/>
      <c r="E31" s="155"/>
      <c r="F31" s="155"/>
      <c r="G31" s="156"/>
      <c r="H31" s="153"/>
      <c r="I31" s="157"/>
      <c r="J31" s="153"/>
      <c r="K31" s="157"/>
    </row>
    <row r="32" spans="1:11" s="165" customFormat="1" ht="35.25" customHeight="1" x14ac:dyDescent="0.15">
      <c r="A32" s="161" t="s">
        <v>862</v>
      </c>
      <c r="B32" s="162" t="s">
        <v>863</v>
      </c>
      <c r="C32" s="161" t="s">
        <v>864</v>
      </c>
      <c r="D32" s="163"/>
      <c r="E32" s="163"/>
      <c r="F32" s="163"/>
      <c r="G32" s="164"/>
      <c r="H32" s="162"/>
      <c r="I32" s="159"/>
      <c r="J32" s="162"/>
      <c r="K32" s="159"/>
    </row>
    <row r="33" spans="1:11" s="137" customFormat="1" ht="11.25" x14ac:dyDescent="0.2">
      <c r="A33" s="150"/>
      <c r="B33" s="139"/>
      <c r="C33" s="139"/>
      <c r="D33" s="139"/>
      <c r="E33" s="139"/>
      <c r="F33" s="139"/>
      <c r="G33" s="139"/>
      <c r="H33" s="139"/>
      <c r="I33" s="139"/>
      <c r="J33" s="139"/>
      <c r="K33" s="139"/>
    </row>
    <row r="34" spans="1:11" s="170" customFormat="1" ht="12.75" x14ac:dyDescent="0.25">
      <c r="A34" s="166"/>
      <c r="B34" s="167"/>
      <c r="C34" s="167" t="s">
        <v>865</v>
      </c>
      <c r="D34" s="168"/>
      <c r="E34" s="168"/>
      <c r="F34" s="168"/>
      <c r="G34" s="168"/>
      <c r="H34" s="168"/>
      <c r="I34" s="169" t="s">
        <v>866</v>
      </c>
      <c r="J34" s="168"/>
      <c r="K34" s="168"/>
    </row>
    <row r="35" spans="1:11" s="170" customFormat="1" ht="12.75" x14ac:dyDescent="0.25">
      <c r="A35" s="166"/>
      <c r="B35" s="171"/>
      <c r="C35" s="171" t="s">
        <v>867</v>
      </c>
      <c r="D35" s="168"/>
      <c r="E35" s="168"/>
      <c r="F35" s="168"/>
      <c r="G35" s="168"/>
      <c r="H35" s="168"/>
      <c r="I35" s="172" t="s">
        <v>868</v>
      </c>
      <c r="J35" s="168"/>
      <c r="K35" s="168"/>
    </row>
    <row r="36" spans="1:11" s="175" customFormat="1" x14ac:dyDescent="0.25">
      <c r="A36" s="166"/>
      <c r="B36" s="166"/>
      <c r="C36" s="166"/>
      <c r="D36" s="173"/>
      <c r="E36" s="173"/>
      <c r="F36" s="173"/>
      <c r="G36" s="173"/>
      <c r="H36" s="173"/>
      <c r="I36" s="174"/>
      <c r="J36" s="173"/>
      <c r="K36" s="173"/>
    </row>
    <row r="37" spans="1:11" s="175" customFormat="1" x14ac:dyDescent="0.25">
      <c r="A37" s="166"/>
      <c r="B37" s="166"/>
      <c r="C37" s="166"/>
      <c r="D37" s="173"/>
      <c r="E37" s="173"/>
      <c r="F37" s="173"/>
      <c r="G37" s="173"/>
      <c r="H37" s="173"/>
      <c r="I37" s="174"/>
      <c r="J37" s="173"/>
      <c r="K37" s="173"/>
    </row>
    <row r="38" spans="1:11" s="175" customFormat="1" x14ac:dyDescent="0.25">
      <c r="A38" s="166"/>
      <c r="B38" s="166"/>
      <c r="C38" s="166"/>
      <c r="D38" s="173"/>
      <c r="E38" s="173"/>
      <c r="F38" s="173"/>
      <c r="G38" s="173"/>
      <c r="H38" s="173"/>
      <c r="I38" s="174"/>
      <c r="J38" s="173"/>
      <c r="K38" s="173"/>
    </row>
    <row r="39" spans="1:11" s="175" customFormat="1" x14ac:dyDescent="0.25">
      <c r="A39" s="166"/>
      <c r="B39" s="166"/>
      <c r="C39" s="166"/>
      <c r="D39" s="173"/>
      <c r="E39" s="173"/>
      <c r="F39" s="173"/>
      <c r="G39" s="173"/>
      <c r="H39" s="173"/>
      <c r="I39" s="174"/>
      <c r="J39" s="173"/>
      <c r="K39" s="173"/>
    </row>
    <row r="40" spans="1:11" s="175" customFormat="1" x14ac:dyDescent="0.25">
      <c r="A40" s="166"/>
      <c r="B40" s="166"/>
      <c r="C40" s="166"/>
      <c r="D40" s="173"/>
      <c r="E40" s="173"/>
      <c r="F40" s="173"/>
      <c r="G40" s="173"/>
      <c r="H40" s="173"/>
      <c r="I40" s="174"/>
      <c r="J40" s="173"/>
      <c r="K40" s="173"/>
    </row>
    <row r="41" spans="1:11" s="175" customFormat="1" x14ac:dyDescent="0.25">
      <c r="A41" s="166"/>
      <c r="B41" s="166"/>
      <c r="C41" s="166"/>
      <c r="D41" s="173"/>
      <c r="E41" s="173"/>
      <c r="F41" s="173"/>
      <c r="G41" s="173"/>
      <c r="H41" s="173"/>
      <c r="I41" s="174"/>
      <c r="J41" s="173"/>
      <c r="K41" s="173"/>
    </row>
    <row r="42" spans="1:11" s="177" customFormat="1" ht="12.75" x14ac:dyDescent="0.25">
      <c r="A42" s="166"/>
      <c r="B42" s="167"/>
      <c r="C42" s="167" t="s">
        <v>869</v>
      </c>
      <c r="D42" s="176"/>
      <c r="E42" s="176"/>
      <c r="F42" s="176"/>
      <c r="G42" s="176"/>
      <c r="H42" s="176"/>
      <c r="I42" s="169" t="s">
        <v>870</v>
      </c>
      <c r="J42" s="176"/>
      <c r="K42" s="176"/>
    </row>
    <row r="43" spans="1:11" x14ac:dyDescent="0.25">
      <c r="A43" s="178"/>
      <c r="B43" s="178"/>
      <c r="C43" s="179"/>
      <c r="D43" s="133"/>
      <c r="E43" s="133"/>
      <c r="F43" s="133"/>
      <c r="G43" s="133"/>
      <c r="H43" s="133"/>
      <c r="I43" s="179"/>
      <c r="J43" s="133"/>
      <c r="K43" s="133"/>
    </row>
    <row r="44" spans="1:11" x14ac:dyDescent="0.25">
      <c r="A44" s="178"/>
      <c r="B44" s="178"/>
      <c r="C44" s="179"/>
      <c r="D44" s="133"/>
      <c r="E44" s="133"/>
      <c r="F44" s="133"/>
      <c r="G44" s="133"/>
      <c r="H44" s="133"/>
      <c r="I44" s="179"/>
      <c r="J44" s="133"/>
      <c r="K44" s="133"/>
    </row>
    <row r="45" spans="1:11" x14ac:dyDescent="0.25">
      <c r="A45" s="178"/>
      <c r="B45" s="178"/>
      <c r="C45" s="179"/>
      <c r="D45" s="133"/>
      <c r="E45" s="133"/>
      <c r="F45" s="133"/>
      <c r="G45" s="133"/>
      <c r="H45" s="133"/>
      <c r="I45" s="179"/>
      <c r="J45" s="133"/>
      <c r="K45" s="133"/>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H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 min="6" max="6" width="13.140625" bestFit="1"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16"/>
    </row>
    <row r="15" spans="1:7" ht="26.25" customHeight="1" x14ac:dyDescent="0.25">
      <c r="A15" s="84"/>
    </row>
    <row r="16" spans="1:7" ht="15.75" customHeight="1" x14ac:dyDescent="0.25">
      <c r="A16" s="83"/>
    </row>
    <row r="17" spans="1:8" ht="15.75" customHeight="1" x14ac:dyDescent="0.25">
      <c r="A17" s="4"/>
      <c r="B17" s="131"/>
      <c r="C17" s="4"/>
      <c r="D17" s="82"/>
    </row>
    <row r="18" spans="1:8" ht="60" customHeight="1" x14ac:dyDescent="0.25">
      <c r="A18" s="16" t="s">
        <v>817</v>
      </c>
      <c r="B18" s="17" t="s">
        <v>18</v>
      </c>
      <c r="C18" s="17" t="s">
        <v>517</v>
      </c>
      <c r="D18" s="17" t="s">
        <v>23</v>
      </c>
      <c r="E18" s="81" t="s">
        <v>652</v>
      </c>
    </row>
    <row r="19" spans="1:8" ht="25.5" x14ac:dyDescent="0.25">
      <c r="A19" s="108" t="s">
        <v>355</v>
      </c>
      <c r="B19" s="18" t="s">
        <v>816</v>
      </c>
      <c r="C19" s="19" t="s">
        <v>815</v>
      </c>
      <c r="D19" s="130">
        <v>0</v>
      </c>
      <c r="E19" s="129">
        <v>0</v>
      </c>
    </row>
    <row r="20" spans="1:8" ht="38.25" x14ac:dyDescent="0.25">
      <c r="A20" s="111" t="s">
        <v>536</v>
      </c>
      <c r="B20" s="20" t="s">
        <v>818</v>
      </c>
      <c r="C20" s="21" t="s">
        <v>819</v>
      </c>
      <c r="D20" s="127">
        <v>1.0163999999999999E-2</v>
      </c>
      <c r="E20" s="109">
        <v>1.0187999999999999E-2</v>
      </c>
    </row>
    <row r="21" spans="1:8" ht="51" x14ac:dyDescent="0.25">
      <c r="A21" s="111" t="s">
        <v>533</v>
      </c>
      <c r="B21" s="20" t="s">
        <v>814</v>
      </c>
      <c r="C21" s="21" t="s">
        <v>813</v>
      </c>
      <c r="D21" s="127">
        <v>2.0639999999999999E-3</v>
      </c>
      <c r="E21" s="109">
        <v>1.6800000000000001E-3</v>
      </c>
    </row>
    <row r="22" spans="1:8" ht="76.5" x14ac:dyDescent="0.25">
      <c r="A22" s="111" t="s">
        <v>528</v>
      </c>
      <c r="B22" s="20" t="s">
        <v>812</v>
      </c>
      <c r="C22" s="21" t="s">
        <v>811</v>
      </c>
      <c r="D22" s="127">
        <v>2.1719999999999999E-3</v>
      </c>
      <c r="E22" s="109">
        <v>2.1719999999999999E-3</v>
      </c>
    </row>
    <row r="23" spans="1:8" ht="38.25" x14ac:dyDescent="0.25">
      <c r="A23" s="111" t="s">
        <v>605</v>
      </c>
      <c r="B23" s="20" t="s">
        <v>810</v>
      </c>
      <c r="C23" s="21" t="s">
        <v>809</v>
      </c>
      <c r="D23" s="127">
        <v>7.4399999999999998E-4</v>
      </c>
      <c r="E23" s="109">
        <v>7.4399999999999998E-4</v>
      </c>
    </row>
    <row r="24" spans="1:8" ht="76.5" x14ac:dyDescent="0.25">
      <c r="A24" s="111" t="s">
        <v>602</v>
      </c>
      <c r="B24" s="20" t="s">
        <v>808</v>
      </c>
      <c r="C24" s="21" t="s">
        <v>807</v>
      </c>
      <c r="D24" s="127">
        <v>6.5822595717824988E-4</v>
      </c>
      <c r="E24" s="109">
        <v>6.596168403143793E-4</v>
      </c>
    </row>
    <row r="25" spans="1:8" ht="38.25" x14ac:dyDescent="0.25">
      <c r="A25" s="111" t="s">
        <v>593</v>
      </c>
      <c r="B25" s="20" t="s">
        <v>806</v>
      </c>
      <c r="C25" s="21" t="s">
        <v>805</v>
      </c>
      <c r="D25" s="127">
        <v>1.6463999999999999E-2</v>
      </c>
      <c r="E25" s="109">
        <v>1.5480000000000001E-2</v>
      </c>
    </row>
    <row r="26" spans="1:8" ht="76.5" x14ac:dyDescent="0.25">
      <c r="A26" s="111" t="s">
        <v>580</v>
      </c>
      <c r="B26" s="20" t="s">
        <v>804</v>
      </c>
      <c r="C26" s="21" t="s">
        <v>803</v>
      </c>
      <c r="D26" s="127">
        <v>1.9087065538306649</v>
      </c>
      <c r="E26" s="109">
        <v>0</v>
      </c>
      <c r="G26" s="218"/>
      <c r="H26" s="218"/>
    </row>
    <row r="27" spans="1:8" ht="25.5" x14ac:dyDescent="0.25">
      <c r="A27" s="108" t="s">
        <v>263</v>
      </c>
      <c r="B27" s="18" t="s">
        <v>802</v>
      </c>
      <c r="C27" s="19" t="s">
        <v>801</v>
      </c>
      <c r="D27" s="130">
        <v>0</v>
      </c>
      <c r="E27" s="129">
        <v>0</v>
      </c>
    </row>
    <row r="28" spans="1:8" ht="38.25" x14ac:dyDescent="0.25">
      <c r="A28" s="111" t="s">
        <v>536</v>
      </c>
      <c r="B28" s="20" t="s">
        <v>800</v>
      </c>
      <c r="C28" s="21" t="s">
        <v>799</v>
      </c>
      <c r="D28" s="126">
        <v>151759670800</v>
      </c>
      <c r="E28" s="125">
        <v>151682018000</v>
      </c>
    </row>
    <row r="29" spans="1:8" ht="38.25" x14ac:dyDescent="0.25">
      <c r="A29" s="111" t="s">
        <v>536</v>
      </c>
      <c r="B29" s="20" t="s">
        <v>798</v>
      </c>
      <c r="C29" s="21" t="s">
        <v>797</v>
      </c>
      <c r="D29" s="126">
        <v>151759670800</v>
      </c>
      <c r="E29" s="125">
        <v>151682018000</v>
      </c>
    </row>
    <row r="30" spans="1:8" ht="38.25" x14ac:dyDescent="0.25">
      <c r="A30" s="111" t="s">
        <v>536</v>
      </c>
      <c r="B30" s="20" t="s">
        <v>796</v>
      </c>
      <c r="C30" s="21" t="s">
        <v>795</v>
      </c>
      <c r="D30" s="110">
        <v>15175967.08</v>
      </c>
      <c r="E30" s="128">
        <v>15168201.800000001</v>
      </c>
    </row>
    <row r="31" spans="1:8" ht="51" x14ac:dyDescent="0.25">
      <c r="A31" s="111" t="s">
        <v>533</v>
      </c>
      <c r="B31" s="20" t="s">
        <v>794</v>
      </c>
      <c r="C31" s="21" t="s">
        <v>793</v>
      </c>
      <c r="D31" s="126">
        <v>-1850816200</v>
      </c>
      <c r="E31" s="125">
        <v>77652800</v>
      </c>
    </row>
    <row r="32" spans="1:8" ht="38.25" x14ac:dyDescent="0.25">
      <c r="A32" s="111" t="s">
        <v>533</v>
      </c>
      <c r="B32" s="20" t="s">
        <v>792</v>
      </c>
      <c r="C32" s="21" t="s">
        <v>791</v>
      </c>
      <c r="D32" s="110">
        <v>-185081.62</v>
      </c>
      <c r="E32" s="128">
        <v>7765.28</v>
      </c>
    </row>
    <row r="33" spans="1:7" ht="38.25" x14ac:dyDescent="0.25">
      <c r="A33" s="111" t="s">
        <v>533</v>
      </c>
      <c r="B33" s="20" t="s">
        <v>790</v>
      </c>
      <c r="C33" s="21" t="s">
        <v>789</v>
      </c>
      <c r="D33" s="126">
        <v>-1850816200</v>
      </c>
      <c r="E33" s="125">
        <v>77652800</v>
      </c>
    </row>
    <row r="34" spans="1:7" ht="38.25" x14ac:dyDescent="0.25">
      <c r="A34" s="111" t="s">
        <v>533</v>
      </c>
      <c r="B34" s="20" t="s">
        <v>788</v>
      </c>
      <c r="C34" s="21" t="s">
        <v>787</v>
      </c>
      <c r="D34" s="110">
        <v>4097.07</v>
      </c>
      <c r="E34" s="128">
        <v>7950.78</v>
      </c>
    </row>
    <row r="35" spans="1:7" ht="38.25" x14ac:dyDescent="0.25">
      <c r="A35" s="111" t="s">
        <v>533</v>
      </c>
      <c r="B35" s="20" t="s">
        <v>786</v>
      </c>
      <c r="C35" s="21" t="s">
        <v>785</v>
      </c>
      <c r="D35" s="126">
        <v>40970700</v>
      </c>
      <c r="E35" s="125">
        <v>79507800</v>
      </c>
    </row>
    <row r="36" spans="1:7" ht="38.25" x14ac:dyDescent="0.25">
      <c r="A36" s="111" t="s">
        <v>533</v>
      </c>
      <c r="B36" s="20" t="s">
        <v>784</v>
      </c>
      <c r="C36" s="21" t="s">
        <v>783</v>
      </c>
      <c r="D36" s="110">
        <v>-189178.69</v>
      </c>
      <c r="E36" s="128">
        <v>-185.5</v>
      </c>
    </row>
    <row r="37" spans="1:7" ht="38.25" x14ac:dyDescent="0.25">
      <c r="A37" s="111" t="s">
        <v>533</v>
      </c>
      <c r="B37" s="20" t="s">
        <v>782</v>
      </c>
      <c r="C37" s="21" t="s">
        <v>781</v>
      </c>
      <c r="D37" s="126">
        <v>-1891786900</v>
      </c>
      <c r="E37" s="125">
        <v>-1855000</v>
      </c>
    </row>
    <row r="38" spans="1:7" ht="51" x14ac:dyDescent="0.25">
      <c r="A38" s="111" t="s">
        <v>528</v>
      </c>
      <c r="B38" s="20" t="s">
        <v>780</v>
      </c>
      <c r="C38" s="21" t="s">
        <v>779</v>
      </c>
      <c r="D38" s="126">
        <v>149908854600</v>
      </c>
      <c r="E38" s="125">
        <v>151759670800</v>
      </c>
    </row>
    <row r="39" spans="1:7" ht="38.25" x14ac:dyDescent="0.25">
      <c r="A39" s="111" t="s">
        <v>528</v>
      </c>
      <c r="B39" s="20" t="s">
        <v>778</v>
      </c>
      <c r="C39" s="21" t="s">
        <v>777</v>
      </c>
      <c r="D39" s="126">
        <v>149908854600</v>
      </c>
      <c r="E39" s="125">
        <v>151759670800</v>
      </c>
    </row>
    <row r="40" spans="1:7" ht="38.25" x14ac:dyDescent="0.25">
      <c r="A40" s="111" t="s">
        <v>528</v>
      </c>
      <c r="B40" s="20" t="s">
        <v>776</v>
      </c>
      <c r="C40" s="21" t="s">
        <v>775</v>
      </c>
      <c r="D40" s="110">
        <v>14990885.460000001</v>
      </c>
      <c r="E40" s="128">
        <v>15175967.08</v>
      </c>
    </row>
    <row r="41" spans="1:7" ht="51" x14ac:dyDescent="0.25">
      <c r="A41" s="111" t="s">
        <v>605</v>
      </c>
      <c r="B41" s="20" t="s">
        <v>774</v>
      </c>
      <c r="C41" s="21" t="s">
        <v>773</v>
      </c>
      <c r="D41" s="127">
        <v>0.1539461025272886</v>
      </c>
      <c r="E41" s="109">
        <v>0.16445662914550815</v>
      </c>
    </row>
    <row r="42" spans="1:7" ht="51" x14ac:dyDescent="0.25">
      <c r="A42" s="111" t="s">
        <v>602</v>
      </c>
      <c r="B42" s="20" t="s">
        <v>772</v>
      </c>
      <c r="C42" s="21" t="s">
        <v>771</v>
      </c>
      <c r="D42" s="127">
        <v>0.99692000000000003</v>
      </c>
      <c r="E42" s="109">
        <v>0.99714100000000006</v>
      </c>
    </row>
    <row r="43" spans="1:7" ht="51" x14ac:dyDescent="0.25">
      <c r="A43" s="111" t="s">
        <v>593</v>
      </c>
      <c r="B43" s="20" t="s">
        <v>770</v>
      </c>
      <c r="C43" s="21" t="s">
        <v>769</v>
      </c>
      <c r="D43" s="127">
        <v>0.84099400000000002</v>
      </c>
      <c r="E43" s="109">
        <v>0.83073799999999998</v>
      </c>
    </row>
    <row r="44" spans="1:7" ht="51" x14ac:dyDescent="0.25">
      <c r="A44" s="111" t="s">
        <v>580</v>
      </c>
      <c r="B44" s="20" t="s">
        <v>768</v>
      </c>
      <c r="C44" s="21" t="s">
        <v>767</v>
      </c>
      <c r="D44" s="126">
        <v>177</v>
      </c>
      <c r="E44" s="125">
        <v>175</v>
      </c>
    </row>
    <row r="45" spans="1:7" ht="38.25" x14ac:dyDescent="0.25">
      <c r="A45" s="124" t="s">
        <v>573</v>
      </c>
      <c r="B45" s="123" t="s">
        <v>766</v>
      </c>
      <c r="C45" s="122" t="s">
        <v>765</v>
      </c>
      <c r="D45" s="121">
        <v>10875.61</v>
      </c>
      <c r="E45" s="120">
        <v>10828.29</v>
      </c>
    </row>
    <row r="46" spans="1:7" ht="12.75" customHeight="1" x14ac:dyDescent="0.25">
      <c r="A46" s="1"/>
      <c r="B46" s="1"/>
      <c r="C46" s="1"/>
      <c r="D46" s="1"/>
      <c r="E46" s="1"/>
      <c r="F46" s="1"/>
      <c r="G46" s="1"/>
    </row>
    <row r="47" spans="1:7" ht="15.75" customHeight="1" x14ac:dyDescent="0.25">
      <c r="A47" s="59"/>
    </row>
    <row r="48" spans="1:7" ht="75" customHeight="1" x14ac:dyDescent="0.25">
      <c r="A48" s="119"/>
    </row>
    <row r="49" spans="1:7" ht="75" customHeight="1" x14ac:dyDescent="0.25">
      <c r="A49" s="119"/>
    </row>
    <row r="50" spans="1:7" ht="11.25" customHeight="1" x14ac:dyDescent="0.2">
      <c r="A50" s="1"/>
      <c r="B50" s="118"/>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D602D-0F83-45B3-8112-1B9E8EDD0FD5}">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3" customWidth="1"/>
    <col min="2" max="2" width="37.7109375" style="183" customWidth="1"/>
    <col min="3" max="7" width="15.28515625" style="183" customWidth="1"/>
    <col min="8" max="16384" width="9.140625" style="183"/>
  </cols>
  <sheetData>
    <row r="1" spans="1:9" ht="61.5" customHeight="1" x14ac:dyDescent="0.25">
      <c r="A1" s="181"/>
      <c r="B1" s="181"/>
      <c r="C1" s="182"/>
    </row>
    <row r="2" spans="1:9" ht="18.75" customHeight="1" x14ac:dyDescent="0.25">
      <c r="A2" s="184"/>
    </row>
    <row r="3" spans="1:9" ht="39.75" customHeight="1" x14ac:dyDescent="0.25">
      <c r="A3" s="181"/>
      <c r="B3" s="182"/>
    </row>
    <row r="4" spans="1:9" ht="12.75" customHeight="1" x14ac:dyDescent="0.25">
      <c r="A4" s="181"/>
      <c r="B4" s="185"/>
    </row>
    <row r="5" spans="1:9" ht="14.25" customHeight="1" x14ac:dyDescent="0.25">
      <c r="A5" s="276">
        <v>1</v>
      </c>
      <c r="B5" s="277" t="s">
        <v>823</v>
      </c>
      <c r="C5" s="278"/>
      <c r="D5" s="186" t="s">
        <v>5</v>
      </c>
      <c r="E5" s="187"/>
    </row>
    <row r="6" spans="1:9" ht="13.5" customHeight="1" x14ac:dyDescent="0.25">
      <c r="A6" s="276"/>
      <c r="B6" s="279" t="s">
        <v>6</v>
      </c>
      <c r="C6" s="279"/>
      <c r="D6" s="188" t="s">
        <v>7</v>
      </c>
      <c r="E6" s="187"/>
    </row>
    <row r="7" spans="1:9" ht="13.5" customHeight="1" x14ac:dyDescent="0.25">
      <c r="A7" s="276">
        <v>2</v>
      </c>
      <c r="B7" s="280" t="s">
        <v>824</v>
      </c>
      <c r="C7" s="281"/>
      <c r="D7" s="186" t="s">
        <v>825</v>
      </c>
      <c r="E7" s="187"/>
    </row>
    <row r="8" spans="1:9" ht="14.25" customHeight="1" x14ac:dyDescent="0.25">
      <c r="A8" s="276"/>
      <c r="B8" s="281" t="s">
        <v>826</v>
      </c>
      <c r="C8" s="281"/>
      <c r="D8" s="188" t="s">
        <v>11</v>
      </c>
      <c r="E8" s="187"/>
    </row>
    <row r="9" spans="1:9" ht="13.5" customHeight="1" x14ac:dyDescent="0.25">
      <c r="A9" s="276">
        <v>3</v>
      </c>
      <c r="B9" s="280" t="s">
        <v>12</v>
      </c>
      <c r="C9" s="281"/>
      <c r="D9" s="186" t="s">
        <v>13</v>
      </c>
      <c r="E9" s="187"/>
    </row>
    <row r="10" spans="1:9" ht="13.5" customHeight="1" x14ac:dyDescent="0.25">
      <c r="A10" s="276"/>
      <c r="B10" s="190" t="s">
        <v>14</v>
      </c>
      <c r="C10" s="189"/>
      <c r="D10" s="188" t="s">
        <v>15</v>
      </c>
      <c r="E10" s="187"/>
    </row>
    <row r="11" spans="1:9" ht="13.5" customHeight="1" x14ac:dyDescent="0.25">
      <c r="A11" s="276">
        <v>4</v>
      </c>
      <c r="B11" s="191" t="s">
        <v>16</v>
      </c>
      <c r="C11" s="190"/>
      <c r="D11" s="192" t="s">
        <v>936</v>
      </c>
      <c r="E11" s="187"/>
    </row>
    <row r="12" spans="1:9" ht="13.5" customHeight="1" x14ac:dyDescent="0.25">
      <c r="A12" s="276"/>
      <c r="B12" s="190" t="s">
        <v>17</v>
      </c>
      <c r="C12" s="190"/>
      <c r="D12" s="193" t="s">
        <v>937</v>
      </c>
      <c r="E12" s="194"/>
    </row>
    <row r="13" spans="1:9" ht="6" customHeight="1" x14ac:dyDescent="0.25">
      <c r="A13" s="182"/>
      <c r="B13" s="195"/>
      <c r="C13" s="195"/>
      <c r="D13" s="196"/>
      <c r="E13" s="194"/>
    </row>
    <row r="14" spans="1:9" ht="8.25" customHeight="1" x14ac:dyDescent="0.25">
      <c r="A14" s="197"/>
      <c r="B14" s="187"/>
      <c r="C14" s="187"/>
      <c r="D14" s="187"/>
      <c r="E14" s="187"/>
      <c r="F14" s="187"/>
      <c r="G14" s="187"/>
      <c r="H14" s="187"/>
      <c r="I14" s="187"/>
    </row>
    <row r="15" spans="1:9" s="199" customFormat="1" ht="15" customHeight="1" x14ac:dyDescent="0.25">
      <c r="A15" s="198" t="s">
        <v>871</v>
      </c>
    </row>
    <row r="16" spans="1:9" s="199" customFormat="1" x14ac:dyDescent="0.25">
      <c r="A16" s="200" t="s">
        <v>872</v>
      </c>
    </row>
    <row r="17" spans="1:9" ht="12.75" customHeight="1" x14ac:dyDescent="0.25">
      <c r="A17" s="201"/>
      <c r="B17" s="187"/>
      <c r="C17" s="187"/>
      <c r="D17" s="187"/>
      <c r="E17" s="187"/>
      <c r="F17" s="187"/>
      <c r="G17" s="187"/>
      <c r="H17" s="187"/>
      <c r="I17" s="187"/>
    </row>
    <row r="18" spans="1:9" ht="15.75" customHeight="1" x14ac:dyDescent="0.25">
      <c r="A18" s="274" t="s">
        <v>659</v>
      </c>
      <c r="B18" s="275" t="s">
        <v>873</v>
      </c>
      <c r="C18" s="275"/>
      <c r="D18" s="275"/>
      <c r="E18" s="275"/>
      <c r="F18" s="275" t="s">
        <v>874</v>
      </c>
      <c r="G18" s="275"/>
      <c r="H18" s="187"/>
      <c r="I18" s="187"/>
    </row>
    <row r="19" spans="1:9" ht="23.25" customHeight="1" x14ac:dyDescent="0.25">
      <c r="A19" s="274"/>
      <c r="B19" s="275"/>
      <c r="C19" s="275"/>
      <c r="D19" s="275"/>
      <c r="E19" s="275"/>
      <c r="F19" s="202" t="s">
        <v>875</v>
      </c>
      <c r="G19" s="202" t="s">
        <v>876</v>
      </c>
      <c r="H19" s="187"/>
      <c r="I19" s="187"/>
    </row>
    <row r="20" spans="1:9" ht="25.5" customHeight="1" x14ac:dyDescent="0.25">
      <c r="A20" s="203" t="s">
        <v>355</v>
      </c>
      <c r="B20" s="204" t="s">
        <v>877</v>
      </c>
      <c r="C20" s="204"/>
      <c r="D20" s="204"/>
      <c r="E20" s="204"/>
      <c r="F20" s="204"/>
      <c r="G20" s="204"/>
      <c r="H20" s="187"/>
      <c r="I20" s="187"/>
    </row>
    <row r="21" spans="1:9" x14ac:dyDescent="0.25">
      <c r="A21" s="203">
        <v>1</v>
      </c>
      <c r="B21" s="204" t="s">
        <v>878</v>
      </c>
      <c r="C21" s="204"/>
      <c r="D21" s="204"/>
      <c r="E21" s="204"/>
      <c r="F21" s="204"/>
      <c r="G21" s="204"/>
      <c r="H21" s="187"/>
      <c r="I21" s="187"/>
    </row>
    <row r="22" spans="1:9" x14ac:dyDescent="0.25">
      <c r="A22" s="203">
        <v>2</v>
      </c>
      <c r="B22" s="204" t="s">
        <v>839</v>
      </c>
      <c r="C22" s="204"/>
      <c r="D22" s="204"/>
      <c r="E22" s="204"/>
      <c r="F22" s="204"/>
      <c r="G22" s="204"/>
      <c r="H22" s="187"/>
      <c r="I22" s="187"/>
    </row>
    <row r="23" spans="1:9" x14ac:dyDescent="0.25">
      <c r="A23" s="203" t="s">
        <v>263</v>
      </c>
      <c r="B23" s="204" t="s">
        <v>879</v>
      </c>
      <c r="C23" s="204"/>
      <c r="D23" s="204"/>
      <c r="E23" s="204"/>
      <c r="F23" s="204"/>
      <c r="G23" s="204"/>
      <c r="H23" s="187"/>
      <c r="I23" s="187"/>
    </row>
    <row r="24" spans="1:9" x14ac:dyDescent="0.25">
      <c r="A24" s="203">
        <v>1</v>
      </c>
      <c r="B24" s="204" t="s">
        <v>878</v>
      </c>
      <c r="C24" s="204"/>
      <c r="D24" s="204"/>
      <c r="E24" s="204"/>
      <c r="F24" s="204"/>
      <c r="G24" s="204"/>
      <c r="H24" s="187"/>
      <c r="I24" s="187"/>
    </row>
    <row r="25" spans="1:9" x14ac:dyDescent="0.25">
      <c r="A25" s="203">
        <v>2</v>
      </c>
      <c r="B25" s="204" t="s">
        <v>839</v>
      </c>
      <c r="C25" s="204"/>
      <c r="D25" s="204"/>
      <c r="E25" s="204"/>
      <c r="F25" s="204"/>
      <c r="G25" s="204"/>
      <c r="H25" s="187"/>
      <c r="I25" s="187"/>
    </row>
    <row r="26" spans="1:9" x14ac:dyDescent="0.25">
      <c r="A26" s="203" t="s">
        <v>554</v>
      </c>
      <c r="B26" s="204" t="s">
        <v>880</v>
      </c>
      <c r="C26" s="204"/>
      <c r="D26" s="204"/>
      <c r="E26" s="204"/>
      <c r="F26" s="204"/>
      <c r="G26" s="204"/>
      <c r="H26" s="187"/>
      <c r="I26" s="187"/>
    </row>
    <row r="27" spans="1:9" x14ac:dyDescent="0.25">
      <c r="A27" s="203">
        <v>1</v>
      </c>
      <c r="B27" s="204" t="s">
        <v>878</v>
      </c>
      <c r="C27" s="204"/>
      <c r="D27" s="204"/>
      <c r="E27" s="204"/>
      <c r="F27" s="204"/>
      <c r="G27" s="204"/>
      <c r="H27" s="187"/>
      <c r="I27" s="187"/>
    </row>
    <row r="28" spans="1:9" x14ac:dyDescent="0.25">
      <c r="A28" s="203">
        <v>2</v>
      </c>
      <c r="B28" s="204" t="s">
        <v>839</v>
      </c>
      <c r="C28" s="204"/>
      <c r="D28" s="204"/>
      <c r="E28" s="204"/>
      <c r="F28" s="204"/>
      <c r="G28" s="204"/>
      <c r="H28" s="187"/>
      <c r="I28" s="187"/>
    </row>
    <row r="29" spans="1:9" x14ac:dyDescent="0.25">
      <c r="A29" s="203" t="s">
        <v>551</v>
      </c>
      <c r="B29" s="204" t="s">
        <v>881</v>
      </c>
      <c r="C29" s="204"/>
      <c r="D29" s="204"/>
      <c r="E29" s="204"/>
      <c r="F29" s="204"/>
      <c r="G29" s="204"/>
      <c r="H29" s="187"/>
      <c r="I29" s="187"/>
    </row>
    <row r="30" spans="1:9" x14ac:dyDescent="0.25">
      <c r="A30" s="203">
        <v>1</v>
      </c>
      <c r="B30" s="204" t="s">
        <v>878</v>
      </c>
      <c r="C30" s="204"/>
      <c r="D30" s="204"/>
      <c r="E30" s="204"/>
      <c r="F30" s="204"/>
      <c r="G30" s="204"/>
      <c r="H30" s="187"/>
      <c r="I30" s="187"/>
    </row>
    <row r="31" spans="1:9" x14ac:dyDescent="0.25">
      <c r="A31" s="203">
        <v>2</v>
      </c>
      <c r="B31" s="204" t="s">
        <v>882</v>
      </c>
      <c r="C31" s="204"/>
      <c r="D31" s="204"/>
      <c r="E31" s="204"/>
      <c r="F31" s="204"/>
      <c r="G31" s="204"/>
      <c r="H31" s="187"/>
      <c r="I31" s="187"/>
    </row>
    <row r="32" spans="1:9" ht="9.75" customHeight="1" x14ac:dyDescent="0.25">
      <c r="A32" s="205"/>
      <c r="B32" s="206"/>
      <c r="C32" s="206"/>
      <c r="D32" s="206"/>
      <c r="E32" s="187"/>
      <c r="F32" s="187"/>
      <c r="G32" s="187"/>
      <c r="H32" s="187"/>
      <c r="I32" s="187"/>
    </row>
    <row r="33" spans="1:9" s="199" customFormat="1" x14ac:dyDescent="0.25">
      <c r="A33" s="207" t="s">
        <v>883</v>
      </c>
    </row>
    <row r="34" spans="1:9" s="199" customFormat="1" ht="10.5" customHeight="1" x14ac:dyDescent="0.25">
      <c r="A34" s="207"/>
    </row>
    <row r="35" spans="1:9" s="199" customFormat="1" x14ac:dyDescent="0.25">
      <c r="A35" s="200" t="s">
        <v>884</v>
      </c>
    </row>
    <row r="36" spans="1:9" x14ac:dyDescent="0.25">
      <c r="A36" s="201"/>
      <c r="B36" s="187"/>
      <c r="C36" s="187"/>
      <c r="D36" s="187"/>
      <c r="E36" s="187"/>
      <c r="F36" s="187"/>
      <c r="G36" s="187"/>
      <c r="H36" s="187"/>
      <c r="I36" s="187"/>
    </row>
    <row r="37" spans="1:9" ht="25.5" x14ac:dyDescent="0.25">
      <c r="A37" s="274" t="s">
        <v>659</v>
      </c>
      <c r="B37" s="275" t="s">
        <v>885</v>
      </c>
      <c r="C37" s="275" t="s">
        <v>886</v>
      </c>
      <c r="D37" s="275"/>
      <c r="E37" s="275" t="s">
        <v>887</v>
      </c>
      <c r="F37" s="275"/>
      <c r="G37" s="202" t="s">
        <v>888</v>
      </c>
      <c r="H37" s="187"/>
      <c r="I37" s="187"/>
    </row>
    <row r="38" spans="1:9" ht="15.75" customHeight="1" x14ac:dyDescent="0.25">
      <c r="A38" s="274"/>
      <c r="B38" s="275"/>
      <c r="C38" s="202" t="s">
        <v>889</v>
      </c>
      <c r="D38" s="202" t="s">
        <v>890</v>
      </c>
      <c r="E38" s="202" t="s">
        <v>889</v>
      </c>
      <c r="F38" s="202" t="s">
        <v>890</v>
      </c>
      <c r="G38" s="208"/>
      <c r="H38" s="187"/>
      <c r="I38" s="187"/>
    </row>
    <row r="39" spans="1:9" x14ac:dyDescent="0.25">
      <c r="A39" s="203" t="s">
        <v>511</v>
      </c>
      <c r="B39" s="209" t="s">
        <v>891</v>
      </c>
      <c r="C39" s="204"/>
      <c r="D39" s="204"/>
      <c r="E39" s="204"/>
      <c r="F39" s="204"/>
      <c r="G39" s="204"/>
      <c r="H39" s="187"/>
      <c r="I39" s="187"/>
    </row>
    <row r="40" spans="1:9" x14ac:dyDescent="0.25">
      <c r="A40" s="203"/>
      <c r="B40" s="209" t="s">
        <v>892</v>
      </c>
      <c r="C40" s="204"/>
      <c r="D40" s="204"/>
      <c r="E40" s="204"/>
      <c r="F40" s="204"/>
      <c r="G40" s="204"/>
      <c r="H40" s="187"/>
      <c r="I40" s="187"/>
    </row>
    <row r="41" spans="1:9" x14ac:dyDescent="0.25">
      <c r="A41" s="203"/>
      <c r="B41" s="209" t="s">
        <v>893</v>
      </c>
      <c r="C41" s="204"/>
      <c r="D41" s="204"/>
      <c r="E41" s="204"/>
      <c r="F41" s="204"/>
      <c r="G41" s="204"/>
      <c r="H41" s="187"/>
      <c r="I41" s="187"/>
    </row>
    <row r="42" spans="1:9" x14ac:dyDescent="0.25">
      <c r="A42" s="203"/>
      <c r="B42" s="209" t="s">
        <v>894</v>
      </c>
      <c r="C42" s="204"/>
      <c r="D42" s="204"/>
      <c r="E42" s="204"/>
      <c r="F42" s="204"/>
      <c r="G42" s="204"/>
      <c r="H42" s="187"/>
      <c r="I42" s="187"/>
    </row>
    <row r="43" spans="1:9" x14ac:dyDescent="0.25">
      <c r="A43" s="203" t="s">
        <v>494</v>
      </c>
      <c r="B43" s="209" t="s">
        <v>895</v>
      </c>
      <c r="C43" s="204"/>
      <c r="D43" s="204"/>
      <c r="E43" s="204"/>
      <c r="F43" s="204"/>
      <c r="G43" s="204"/>
      <c r="H43" s="187"/>
      <c r="I43" s="187"/>
    </row>
    <row r="44" spans="1:9" x14ac:dyDescent="0.25">
      <c r="A44" s="203" t="s">
        <v>475</v>
      </c>
      <c r="B44" s="209" t="s">
        <v>896</v>
      </c>
      <c r="C44" s="204"/>
      <c r="D44" s="204"/>
      <c r="E44" s="204"/>
      <c r="F44" s="204"/>
      <c r="G44" s="204"/>
      <c r="H44" s="187"/>
      <c r="I44" s="187"/>
    </row>
    <row r="45" spans="1:9" x14ac:dyDescent="0.25">
      <c r="A45" s="203" t="s">
        <v>468</v>
      </c>
      <c r="B45" s="209" t="s">
        <v>897</v>
      </c>
      <c r="C45" s="204"/>
      <c r="D45" s="204"/>
      <c r="E45" s="204"/>
      <c r="F45" s="204"/>
      <c r="G45" s="204"/>
      <c r="H45" s="187"/>
      <c r="I45" s="187"/>
    </row>
    <row r="46" spans="1:9" x14ac:dyDescent="0.25">
      <c r="A46" s="203" t="s">
        <v>461</v>
      </c>
      <c r="B46" s="209" t="s">
        <v>898</v>
      </c>
      <c r="C46" s="204"/>
      <c r="D46" s="204"/>
      <c r="E46" s="204"/>
      <c r="F46" s="204"/>
      <c r="G46" s="204"/>
      <c r="H46" s="187"/>
      <c r="I46" s="187"/>
    </row>
    <row r="47" spans="1:9" x14ac:dyDescent="0.25">
      <c r="A47" s="203" t="s">
        <v>458</v>
      </c>
      <c r="B47" s="209" t="s">
        <v>899</v>
      </c>
      <c r="C47" s="204"/>
      <c r="D47" s="204"/>
      <c r="E47" s="204"/>
      <c r="F47" s="204"/>
      <c r="G47" s="204"/>
      <c r="H47" s="187"/>
      <c r="I47" s="187"/>
    </row>
    <row r="48" spans="1:9" x14ac:dyDescent="0.25">
      <c r="A48" s="203" t="s">
        <v>449</v>
      </c>
      <c r="B48" s="209" t="s">
        <v>900</v>
      </c>
      <c r="C48" s="204"/>
      <c r="D48" s="204"/>
      <c r="E48" s="204"/>
      <c r="F48" s="204"/>
      <c r="G48" s="204"/>
      <c r="H48" s="187"/>
      <c r="I48" s="187"/>
    </row>
    <row r="49" spans="1:9" x14ac:dyDescent="0.25">
      <c r="A49" s="203" t="s">
        <v>446</v>
      </c>
      <c r="B49" s="209" t="s">
        <v>901</v>
      </c>
      <c r="C49" s="204"/>
      <c r="D49" s="204"/>
      <c r="E49" s="204"/>
      <c r="F49" s="204"/>
      <c r="G49" s="204"/>
      <c r="H49" s="187"/>
      <c r="I49" s="187"/>
    </row>
    <row r="50" spans="1:9" ht="25.5" x14ac:dyDescent="0.25">
      <c r="A50" s="275" t="s">
        <v>659</v>
      </c>
      <c r="B50" s="275" t="s">
        <v>902</v>
      </c>
      <c r="C50" s="275" t="s">
        <v>903</v>
      </c>
      <c r="D50" s="275"/>
      <c r="E50" s="275" t="s">
        <v>904</v>
      </c>
      <c r="F50" s="275"/>
      <c r="G50" s="202" t="s">
        <v>905</v>
      </c>
      <c r="H50" s="187"/>
      <c r="I50" s="187"/>
    </row>
    <row r="51" spans="1:9" ht="14.25" customHeight="1" x14ac:dyDescent="0.25">
      <c r="A51" s="275"/>
      <c r="B51" s="275"/>
      <c r="C51" s="202" t="s">
        <v>889</v>
      </c>
      <c r="D51" s="202" t="s">
        <v>890</v>
      </c>
      <c r="E51" s="202" t="s">
        <v>889</v>
      </c>
      <c r="F51" s="202" t="s">
        <v>890</v>
      </c>
      <c r="G51" s="208"/>
      <c r="H51" s="187"/>
      <c r="I51" s="187"/>
    </row>
    <row r="52" spans="1:9" ht="25.5" x14ac:dyDescent="0.25">
      <c r="A52" s="203" t="s">
        <v>441</v>
      </c>
      <c r="B52" s="209" t="s">
        <v>906</v>
      </c>
      <c r="C52" s="204"/>
      <c r="D52" s="204"/>
      <c r="E52" s="204"/>
      <c r="F52" s="204"/>
      <c r="G52" s="204"/>
      <c r="H52" s="187"/>
      <c r="I52" s="187"/>
    </row>
    <row r="53" spans="1:9" x14ac:dyDescent="0.25">
      <c r="A53" s="203" t="s">
        <v>438</v>
      </c>
      <c r="B53" s="209" t="s">
        <v>907</v>
      </c>
      <c r="C53" s="204"/>
      <c r="D53" s="204"/>
      <c r="E53" s="204"/>
      <c r="F53" s="204"/>
      <c r="G53" s="204"/>
      <c r="H53" s="187"/>
      <c r="I53" s="187"/>
    </row>
    <row r="54" spans="1:9" x14ac:dyDescent="0.25">
      <c r="A54" s="203" t="s">
        <v>369</v>
      </c>
      <c r="B54" s="209" t="s">
        <v>908</v>
      </c>
      <c r="C54" s="204"/>
      <c r="D54" s="204"/>
      <c r="E54" s="204"/>
      <c r="F54" s="204"/>
      <c r="G54" s="204"/>
      <c r="H54" s="187"/>
      <c r="I54" s="187"/>
    </row>
    <row r="55" spans="1:9" x14ac:dyDescent="0.25">
      <c r="A55" s="205"/>
      <c r="B55" s="206"/>
      <c r="C55" s="206"/>
      <c r="D55" s="206"/>
      <c r="E55" s="206"/>
      <c r="F55" s="206"/>
      <c r="G55" s="206"/>
      <c r="H55" s="187"/>
      <c r="I55" s="187"/>
    </row>
    <row r="56" spans="1:9" s="199" customFormat="1" x14ac:dyDescent="0.25">
      <c r="A56" s="207" t="s">
        <v>909</v>
      </c>
    </row>
    <row r="57" spans="1:9" ht="9.75" customHeight="1" x14ac:dyDescent="0.25">
      <c r="A57" s="210"/>
      <c r="B57" s="187"/>
      <c r="C57" s="187"/>
      <c r="D57" s="187"/>
      <c r="E57" s="187"/>
      <c r="F57" s="187"/>
      <c r="G57" s="187"/>
      <c r="H57" s="187"/>
      <c r="I57" s="187"/>
    </row>
    <row r="58" spans="1:9" s="199" customFormat="1" x14ac:dyDescent="0.25">
      <c r="A58" s="200" t="s">
        <v>910</v>
      </c>
    </row>
    <row r="59" spans="1:9" ht="9.75" customHeight="1" x14ac:dyDescent="0.25">
      <c r="A59" s="201"/>
      <c r="B59" s="187"/>
      <c r="C59" s="187"/>
      <c r="D59" s="187"/>
      <c r="E59" s="187"/>
      <c r="F59" s="187"/>
      <c r="G59" s="187"/>
      <c r="H59" s="187"/>
      <c r="I59" s="187"/>
    </row>
    <row r="60" spans="1:9" ht="26.25" customHeight="1" x14ac:dyDescent="0.25">
      <c r="A60" s="274" t="s">
        <v>659</v>
      </c>
      <c r="B60" s="275" t="s">
        <v>873</v>
      </c>
      <c r="C60" s="275" t="s">
        <v>903</v>
      </c>
      <c r="D60" s="275"/>
      <c r="E60" s="275" t="s">
        <v>887</v>
      </c>
      <c r="F60" s="275"/>
      <c r="G60" s="202" t="s">
        <v>911</v>
      </c>
      <c r="H60" s="187"/>
      <c r="I60" s="187"/>
    </row>
    <row r="61" spans="1:9" ht="14.25" customHeight="1" x14ac:dyDescent="0.25">
      <c r="A61" s="274"/>
      <c r="B61" s="275"/>
      <c r="C61" s="202" t="s">
        <v>889</v>
      </c>
      <c r="D61" s="202" t="s">
        <v>890</v>
      </c>
      <c r="E61" s="202" t="s">
        <v>889</v>
      </c>
      <c r="F61" s="202" t="s">
        <v>890</v>
      </c>
      <c r="G61" s="208"/>
      <c r="H61" s="187"/>
      <c r="I61" s="187"/>
    </row>
    <row r="62" spans="1:9" ht="25.5" x14ac:dyDescent="0.25">
      <c r="A62" s="203" t="s">
        <v>355</v>
      </c>
      <c r="B62" s="204" t="s">
        <v>912</v>
      </c>
      <c r="C62" s="204"/>
      <c r="D62" s="204"/>
      <c r="E62" s="204"/>
      <c r="F62" s="204"/>
      <c r="G62" s="204"/>
      <c r="H62" s="187"/>
      <c r="I62" s="187"/>
    </row>
    <row r="63" spans="1:9" x14ac:dyDescent="0.25">
      <c r="A63" s="203"/>
      <c r="B63" s="204" t="s">
        <v>913</v>
      </c>
      <c r="C63" s="204"/>
      <c r="D63" s="204"/>
      <c r="E63" s="204"/>
      <c r="F63" s="204"/>
      <c r="G63" s="204"/>
      <c r="H63" s="187"/>
      <c r="I63" s="187"/>
    </row>
    <row r="64" spans="1:9" x14ac:dyDescent="0.25">
      <c r="A64" s="203"/>
      <c r="B64" s="204" t="s">
        <v>897</v>
      </c>
      <c r="C64" s="204"/>
      <c r="D64" s="204"/>
      <c r="E64" s="204"/>
      <c r="F64" s="204"/>
      <c r="G64" s="204"/>
      <c r="H64" s="187"/>
      <c r="I64" s="187"/>
    </row>
    <row r="65" spans="1:9" x14ac:dyDescent="0.25">
      <c r="A65" s="203"/>
      <c r="B65" s="204" t="s">
        <v>914</v>
      </c>
      <c r="C65" s="204"/>
      <c r="D65" s="204"/>
      <c r="E65" s="204"/>
      <c r="F65" s="204"/>
      <c r="G65" s="204"/>
      <c r="H65" s="187"/>
      <c r="I65" s="187"/>
    </row>
    <row r="66" spans="1:9" x14ac:dyDescent="0.25">
      <c r="A66" s="203" t="s">
        <v>263</v>
      </c>
      <c r="B66" s="204" t="s">
        <v>915</v>
      </c>
      <c r="C66" s="204"/>
      <c r="D66" s="204"/>
      <c r="E66" s="204"/>
      <c r="F66" s="204"/>
      <c r="G66" s="204"/>
      <c r="H66" s="187"/>
      <c r="I66" s="187"/>
    </row>
    <row r="67" spans="1:9" x14ac:dyDescent="0.25">
      <c r="A67" s="203"/>
      <c r="B67" s="204" t="s">
        <v>916</v>
      </c>
      <c r="C67" s="204"/>
      <c r="D67" s="204"/>
      <c r="E67" s="204"/>
      <c r="F67" s="204"/>
      <c r="G67" s="204"/>
      <c r="H67" s="187"/>
      <c r="I67" s="187"/>
    </row>
    <row r="68" spans="1:9" x14ac:dyDescent="0.25">
      <c r="A68" s="203"/>
      <c r="B68" s="204" t="s">
        <v>917</v>
      </c>
      <c r="C68" s="204"/>
      <c r="D68" s="204"/>
      <c r="E68" s="204"/>
      <c r="F68" s="204"/>
      <c r="G68" s="204"/>
      <c r="H68" s="187"/>
      <c r="I68" s="187"/>
    </row>
    <row r="69" spans="1:9" ht="25.5" x14ac:dyDescent="0.25">
      <c r="A69" s="203" t="s">
        <v>554</v>
      </c>
      <c r="B69" s="204" t="s">
        <v>918</v>
      </c>
      <c r="C69" s="204"/>
      <c r="D69" s="204"/>
      <c r="E69" s="204"/>
      <c r="F69" s="204"/>
      <c r="G69" s="204"/>
      <c r="H69" s="187"/>
      <c r="I69" s="187"/>
    </row>
    <row r="70" spans="1:9" ht="25.5" x14ac:dyDescent="0.25">
      <c r="A70" s="203" t="s">
        <v>551</v>
      </c>
      <c r="B70" s="204" t="s">
        <v>919</v>
      </c>
      <c r="C70" s="204"/>
      <c r="D70" s="204"/>
      <c r="E70" s="204"/>
      <c r="F70" s="204"/>
      <c r="G70" s="204"/>
      <c r="H70" s="187"/>
      <c r="I70" s="187"/>
    </row>
    <row r="71" spans="1:9" x14ac:dyDescent="0.25">
      <c r="A71" s="204"/>
      <c r="B71" s="204" t="s">
        <v>920</v>
      </c>
      <c r="C71" s="204"/>
      <c r="D71" s="204"/>
      <c r="E71" s="204"/>
      <c r="F71" s="204"/>
      <c r="G71" s="204"/>
      <c r="H71" s="187"/>
      <c r="I71" s="187"/>
    </row>
    <row r="72" spans="1:9" ht="25.5" x14ac:dyDescent="0.25">
      <c r="A72" s="204"/>
      <c r="B72" s="204" t="s">
        <v>921</v>
      </c>
      <c r="C72" s="204"/>
      <c r="D72" s="204"/>
      <c r="E72" s="204"/>
      <c r="F72" s="204"/>
      <c r="G72" s="204"/>
      <c r="H72" s="187"/>
      <c r="I72" s="187"/>
    </row>
    <row r="73" spans="1:9" ht="9" customHeight="1" x14ac:dyDescent="0.25">
      <c r="A73" s="206"/>
      <c r="B73" s="206"/>
      <c r="C73" s="206"/>
      <c r="D73" s="206"/>
      <c r="E73" s="206"/>
      <c r="F73" s="206"/>
      <c r="G73" s="206"/>
      <c r="H73" s="187"/>
      <c r="I73" s="187"/>
    </row>
    <row r="74" spans="1:9" s="199" customFormat="1" x14ac:dyDescent="0.25">
      <c r="A74" s="207" t="s">
        <v>922</v>
      </c>
    </row>
    <row r="75" spans="1:9" ht="8.25" customHeight="1" x14ac:dyDescent="0.25">
      <c r="A75" s="210"/>
      <c r="B75" s="187"/>
      <c r="C75" s="187"/>
      <c r="D75" s="187"/>
      <c r="E75" s="187"/>
      <c r="F75" s="187"/>
      <c r="G75" s="187"/>
      <c r="H75" s="187"/>
      <c r="I75" s="187"/>
    </row>
    <row r="76" spans="1:9" s="199" customFormat="1" x14ac:dyDescent="0.25">
      <c r="A76" s="200" t="s">
        <v>923</v>
      </c>
    </row>
    <row r="77" spans="1:9" x14ac:dyDescent="0.25">
      <c r="A77" s="201"/>
      <c r="B77" s="187"/>
      <c r="C77" s="187"/>
      <c r="D77" s="187"/>
      <c r="E77" s="187"/>
      <c r="F77" s="187"/>
      <c r="G77" s="187"/>
      <c r="H77" s="187"/>
      <c r="I77" s="187"/>
    </row>
    <row r="78" spans="1:9" ht="48.75" customHeight="1" x14ac:dyDescent="0.25">
      <c r="A78" s="274" t="s">
        <v>659</v>
      </c>
      <c r="B78" s="275" t="s">
        <v>924</v>
      </c>
      <c r="C78" s="202" t="s">
        <v>925</v>
      </c>
      <c r="D78" s="202"/>
      <c r="E78" s="202" t="s">
        <v>926</v>
      </c>
      <c r="F78" s="202"/>
      <c r="G78" s="202" t="s">
        <v>927</v>
      </c>
      <c r="I78" s="187"/>
    </row>
    <row r="79" spans="1:9" ht="13.5" customHeight="1" x14ac:dyDescent="0.25">
      <c r="A79" s="274"/>
      <c r="B79" s="275"/>
      <c r="C79" s="202" t="s">
        <v>889</v>
      </c>
      <c r="D79" s="202" t="s">
        <v>890</v>
      </c>
      <c r="E79" s="202" t="s">
        <v>889</v>
      </c>
      <c r="F79" s="202" t="s">
        <v>890</v>
      </c>
      <c r="G79" s="208"/>
      <c r="I79" s="187"/>
    </row>
    <row r="80" spans="1:9" x14ac:dyDescent="0.25">
      <c r="A80" s="203" t="s">
        <v>355</v>
      </c>
      <c r="B80" s="204" t="s">
        <v>928</v>
      </c>
      <c r="C80" s="204"/>
      <c r="D80" s="204"/>
      <c r="E80" s="204"/>
      <c r="F80" s="204"/>
      <c r="G80" s="204"/>
      <c r="I80" s="187"/>
    </row>
    <row r="81" spans="1:9" x14ac:dyDescent="0.25">
      <c r="A81" s="203">
        <v>1</v>
      </c>
      <c r="B81" s="204"/>
      <c r="C81" s="204"/>
      <c r="D81" s="204"/>
      <c r="E81" s="204"/>
      <c r="F81" s="204"/>
      <c r="G81" s="204"/>
      <c r="I81" s="187"/>
    </row>
    <row r="82" spans="1:9" x14ac:dyDescent="0.25">
      <c r="A82" s="203"/>
      <c r="B82" s="204" t="s">
        <v>929</v>
      </c>
      <c r="C82" s="204"/>
      <c r="D82" s="204"/>
      <c r="E82" s="204"/>
      <c r="F82" s="204"/>
      <c r="G82" s="204"/>
      <c r="I82" s="187"/>
    </row>
    <row r="83" spans="1:9" x14ac:dyDescent="0.25">
      <c r="A83" s="203" t="s">
        <v>263</v>
      </c>
      <c r="B83" s="204" t="s">
        <v>930</v>
      </c>
      <c r="C83" s="204"/>
      <c r="D83" s="204"/>
      <c r="E83" s="204"/>
      <c r="F83" s="204"/>
      <c r="G83" s="204"/>
      <c r="I83" s="187"/>
    </row>
    <row r="84" spans="1:9" x14ac:dyDescent="0.25">
      <c r="A84" s="203">
        <v>1</v>
      </c>
      <c r="B84" s="204"/>
      <c r="C84" s="204"/>
      <c r="D84" s="204"/>
      <c r="E84" s="204"/>
      <c r="F84" s="204"/>
      <c r="G84" s="204"/>
      <c r="I84" s="187"/>
    </row>
    <row r="85" spans="1:9" x14ac:dyDescent="0.25">
      <c r="A85" s="203"/>
      <c r="B85" s="204" t="s">
        <v>929</v>
      </c>
      <c r="C85" s="204"/>
      <c r="D85" s="204"/>
      <c r="E85" s="204"/>
      <c r="F85" s="204"/>
      <c r="G85" s="204"/>
      <c r="I85" s="187"/>
    </row>
    <row r="86" spans="1:9" x14ac:dyDescent="0.25">
      <c r="A86" s="203" t="s">
        <v>554</v>
      </c>
      <c r="B86" s="204" t="s">
        <v>931</v>
      </c>
      <c r="C86" s="204"/>
      <c r="D86" s="204"/>
      <c r="E86" s="204"/>
      <c r="F86" s="204"/>
      <c r="G86" s="204"/>
      <c r="I86" s="187"/>
    </row>
    <row r="87" spans="1:9" x14ac:dyDescent="0.25">
      <c r="A87" s="203">
        <v>1</v>
      </c>
      <c r="B87" s="204"/>
      <c r="C87" s="204"/>
      <c r="D87" s="204"/>
      <c r="E87" s="204"/>
      <c r="F87" s="204"/>
      <c r="G87" s="204"/>
      <c r="I87" s="187"/>
    </row>
    <row r="88" spans="1:9" x14ac:dyDescent="0.25">
      <c r="A88" s="203"/>
      <c r="B88" s="204" t="s">
        <v>929</v>
      </c>
      <c r="C88" s="204"/>
      <c r="D88" s="204"/>
      <c r="E88" s="204"/>
      <c r="F88" s="204"/>
      <c r="G88" s="204"/>
      <c r="I88" s="187"/>
    </row>
    <row r="89" spans="1:9" x14ac:dyDescent="0.25">
      <c r="A89" s="203" t="s">
        <v>551</v>
      </c>
      <c r="B89" s="204" t="s">
        <v>932</v>
      </c>
      <c r="C89" s="204"/>
      <c r="D89" s="204"/>
      <c r="E89" s="204"/>
      <c r="F89" s="204"/>
      <c r="G89" s="204"/>
      <c r="I89" s="187"/>
    </row>
    <row r="90" spans="1:9" x14ac:dyDescent="0.25">
      <c r="A90" s="203">
        <v>1</v>
      </c>
      <c r="B90" s="204"/>
      <c r="C90" s="204"/>
      <c r="D90" s="204"/>
      <c r="E90" s="204"/>
      <c r="F90" s="204"/>
      <c r="G90" s="204"/>
      <c r="I90" s="187"/>
    </row>
    <row r="91" spans="1:9" x14ac:dyDescent="0.25">
      <c r="A91" s="203"/>
      <c r="B91" s="204" t="s">
        <v>929</v>
      </c>
      <c r="C91" s="204"/>
      <c r="D91" s="204"/>
      <c r="E91" s="204"/>
      <c r="F91" s="204"/>
      <c r="G91" s="204"/>
      <c r="I91" s="187"/>
    </row>
    <row r="92" spans="1:9" x14ac:dyDescent="0.25">
      <c r="A92" s="203" t="s">
        <v>544</v>
      </c>
      <c r="B92" s="204" t="s">
        <v>933</v>
      </c>
      <c r="C92" s="204"/>
      <c r="D92" s="204"/>
      <c r="E92" s="204"/>
      <c r="F92" s="204"/>
      <c r="G92" s="204"/>
      <c r="I92" s="187"/>
    </row>
    <row r="93" spans="1:9" x14ac:dyDescent="0.25">
      <c r="A93" s="203">
        <v>1</v>
      </c>
      <c r="B93" s="204"/>
      <c r="C93" s="204"/>
      <c r="D93" s="204"/>
      <c r="E93" s="204"/>
      <c r="F93" s="204"/>
      <c r="G93" s="204"/>
      <c r="I93" s="187"/>
    </row>
    <row r="94" spans="1:9" x14ac:dyDescent="0.25">
      <c r="A94" s="203"/>
      <c r="B94" s="204" t="s">
        <v>929</v>
      </c>
      <c r="C94" s="204"/>
      <c r="D94" s="204"/>
      <c r="E94" s="204"/>
      <c r="F94" s="204"/>
      <c r="G94" s="204"/>
      <c r="I94" s="187"/>
    </row>
    <row r="95" spans="1:9" x14ac:dyDescent="0.25">
      <c r="A95" s="203" t="s">
        <v>161</v>
      </c>
      <c r="B95" s="204" t="s">
        <v>934</v>
      </c>
      <c r="C95" s="204"/>
      <c r="D95" s="204"/>
      <c r="E95" s="204"/>
      <c r="F95" s="204"/>
      <c r="G95" s="204"/>
      <c r="I95" s="187"/>
    </row>
    <row r="96" spans="1:9" x14ac:dyDescent="0.25">
      <c r="A96" s="203">
        <v>1</v>
      </c>
      <c r="B96" s="204"/>
      <c r="C96" s="204"/>
      <c r="D96" s="204"/>
      <c r="E96" s="204"/>
      <c r="F96" s="204"/>
      <c r="G96" s="204"/>
      <c r="I96" s="187"/>
    </row>
    <row r="97" spans="1:9" x14ac:dyDescent="0.25">
      <c r="A97" s="203"/>
      <c r="B97" s="204" t="s">
        <v>929</v>
      </c>
      <c r="C97" s="204"/>
      <c r="D97" s="204"/>
      <c r="E97" s="204"/>
      <c r="F97" s="204"/>
      <c r="G97" s="204"/>
      <c r="I97" s="187"/>
    </row>
    <row r="98" spans="1:9" x14ac:dyDescent="0.25">
      <c r="A98" s="203" t="s">
        <v>539</v>
      </c>
      <c r="B98" s="204" t="s">
        <v>935</v>
      </c>
      <c r="C98" s="204"/>
      <c r="D98" s="204"/>
      <c r="E98" s="204"/>
      <c r="F98" s="204"/>
      <c r="G98" s="204"/>
      <c r="I98" s="187"/>
    </row>
    <row r="99" spans="1:9" ht="4.5" customHeight="1" x14ac:dyDescent="0.25">
      <c r="A99" s="205"/>
      <c r="B99" s="206"/>
      <c r="C99" s="206"/>
      <c r="D99" s="206"/>
      <c r="E99" s="206"/>
      <c r="F99" s="206"/>
      <c r="G99" s="206"/>
      <c r="H99" s="206"/>
      <c r="I99" s="187"/>
    </row>
    <row r="100" spans="1:9" s="199" customFormat="1" x14ac:dyDescent="0.25">
      <c r="A100" s="207" t="s">
        <v>909</v>
      </c>
    </row>
    <row r="101" spans="1:9" ht="3" customHeight="1" x14ac:dyDescent="0.25">
      <c r="A101" s="187"/>
      <c r="B101" s="187"/>
      <c r="C101" s="187"/>
      <c r="D101" s="187"/>
      <c r="E101" s="187"/>
      <c r="F101" s="187"/>
      <c r="G101" s="187"/>
      <c r="H101" s="187"/>
      <c r="I101" s="187"/>
    </row>
    <row r="102" spans="1:9" s="214" customFormat="1" ht="49.5" customHeight="1" x14ac:dyDescent="0.25">
      <c r="A102" s="211"/>
      <c r="B102" s="270"/>
      <c r="C102" s="270"/>
      <c r="D102" s="212"/>
      <c r="E102" s="271"/>
      <c r="F102" s="270"/>
      <c r="G102" s="270"/>
      <c r="H102" s="213"/>
      <c r="I102" s="212"/>
    </row>
    <row r="103" spans="1:9" s="214" customFormat="1" ht="27" customHeight="1" x14ac:dyDescent="0.25">
      <c r="A103" s="215"/>
      <c r="B103" s="270"/>
      <c r="C103" s="270"/>
      <c r="D103" s="212"/>
      <c r="E103" s="212"/>
      <c r="F103" s="212"/>
      <c r="G103" s="212"/>
      <c r="H103" s="212"/>
      <c r="I103" s="212"/>
    </row>
    <row r="104" spans="1:9" s="214" customFormat="1" ht="27" customHeight="1" x14ac:dyDescent="0.25">
      <c r="A104" s="215"/>
      <c r="B104" s="211"/>
      <c r="C104" s="211"/>
      <c r="D104" s="212"/>
      <c r="E104" s="212"/>
      <c r="F104" s="212"/>
      <c r="G104" s="212"/>
      <c r="H104" s="212"/>
      <c r="I104" s="212"/>
    </row>
    <row r="105" spans="1:9" s="214" customFormat="1" ht="27" customHeight="1" x14ac:dyDescent="0.25">
      <c r="A105" s="215"/>
      <c r="B105" s="211"/>
      <c r="C105" s="211"/>
      <c r="D105" s="212"/>
      <c r="E105" s="212"/>
      <c r="F105" s="212"/>
      <c r="G105" s="212"/>
      <c r="H105" s="212"/>
      <c r="I105" s="212"/>
    </row>
    <row r="106" spans="1:9" s="214" customFormat="1" x14ac:dyDescent="0.25">
      <c r="A106" s="212"/>
      <c r="B106" s="212"/>
      <c r="C106" s="212"/>
      <c r="D106" s="212"/>
      <c r="E106" s="212"/>
      <c r="F106" s="212"/>
      <c r="G106" s="212"/>
      <c r="H106" s="212"/>
      <c r="I106" s="212"/>
    </row>
    <row r="107" spans="1:9" s="214" customFormat="1" x14ac:dyDescent="0.25">
      <c r="A107" s="212"/>
      <c r="B107" s="212"/>
      <c r="C107" s="212"/>
      <c r="D107" s="212"/>
      <c r="E107" s="212"/>
      <c r="F107" s="212"/>
      <c r="G107" s="212"/>
      <c r="H107" s="212"/>
      <c r="I107" s="212"/>
    </row>
    <row r="108" spans="1:9" s="216" customFormat="1" ht="12.75" customHeight="1" x14ac:dyDescent="0.25">
      <c r="B108" s="272" t="s">
        <v>869</v>
      </c>
      <c r="C108" s="272"/>
      <c r="D108" s="273" t="s">
        <v>870</v>
      </c>
      <c r="E108" s="273"/>
      <c r="F108" s="273"/>
      <c r="G108" s="273"/>
      <c r="H108" s="217"/>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d6P9reCGSoNq2suMyEZRyoalU8A=</DigestValue>
    </Reference>
    <Reference Type="http://www.w3.org/2000/09/xmldsig#Object" URI="#idOfficeObject">
      <DigestMethod Algorithm="http://www.w3.org/2000/09/xmldsig#sha1"/>
      <DigestValue>+jQ52ycwYIXEYdNcl3NE1JDyEHg=</DigestValue>
    </Reference>
    <Reference Type="http://uri.etsi.org/01903#SignedProperties" URI="#idSignedProperties">
      <Transforms>
        <Transform Algorithm="http://www.w3.org/TR/2001/REC-xml-c14n-20010315"/>
      </Transforms>
      <DigestMethod Algorithm="http://www.w3.org/2000/09/xmldsig#sha1"/>
      <DigestValue>xt0DaffXi+yy8hA+Ba5PCc/zj9A=</DigestValue>
    </Reference>
  </SignedInfo>
  <SignatureValue>qehP8+0CSkAugIS6CkzBxEXQZk51ARBTjw4Ue3DOwtZkUaJ+pDXeEPMQK9dqaqx2Has9AmlpR4HV
4frXx4YNpypR85PM3EelXsPdAJyr1xJSCVIcsnrCfPr026lFyv+otEfBlGNQRvz4JOXf4vFokbBv
usyP4IWyMAcQZLrvv00=</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hUnm+gDFALPu+CtGHGZ3SlTw8BI=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FG1dUWor5D4oGTjh7pX49s9XAK4=</DigestValue>
      </Reference>
      <Reference URI="/xl/drawings/drawing2.xml?ContentType=application/vnd.openxmlformats-officedocument.drawing+xml">
        <DigestMethod Algorithm="http://www.w3.org/2000/09/xmldsig#sha1"/>
        <DigestValue>L7fmuNeNmQyDtCPhzdNjV3+GJO8=</DigestValue>
      </Reference>
      <Reference URI="/xl/drawings/drawing3.xml?ContentType=application/vnd.openxmlformats-officedocument.drawing+xml">
        <DigestMethod Algorithm="http://www.w3.org/2000/09/xmldsig#sha1"/>
        <DigestValue>Df4nWeSDy0JkoHT9SdyE3mzu22A=</DigestValue>
      </Reference>
      <Reference URI="/xl/drawings/drawing4.xml?ContentType=application/vnd.openxmlformats-officedocument.drawing+xml">
        <DigestMethod Algorithm="http://www.w3.org/2000/09/xmldsig#sha1"/>
        <DigestValue>/9BXwbKMl5HRJ5Bl32Dz/A342Ew=</DigestValue>
      </Reference>
      <Reference URI="/xl/drawings/drawing5.xml?ContentType=application/vnd.openxmlformats-officedocument.drawing+xml">
        <DigestMethod Algorithm="http://www.w3.org/2000/09/xmldsig#sha1"/>
        <DigestValue>qO4Mutd4QMpU9zSmW4wwHPtLxyE=</DigestValue>
      </Reference>
      <Reference URI="/xl/drawings/drawing6.xml?ContentType=application/vnd.openxmlformats-officedocument.drawing+xml">
        <DigestMethod Algorithm="http://www.w3.org/2000/09/xmldsig#sha1"/>
        <DigestValue>l4VIRydHNMnLXvpJQ7WKlTWMZHo=</DigestValue>
      </Reference>
      <Reference URI="/xl/drawings/drawing7.xml?ContentType=application/vnd.openxmlformats-officedocument.drawing+xml">
        <DigestMethod Algorithm="http://www.w3.org/2000/09/xmldsig#sha1"/>
        <DigestValue>YpfaWs+IPJVDw3v219XbGVOYpew=</DigestValue>
      </Reference>
      <Reference URI="/xl/drawings/drawing8.xml?ContentType=application/vnd.openxmlformats-officedocument.drawing+xml">
        <DigestMethod Algorithm="http://www.w3.org/2000/09/xmldsig#sha1"/>
        <DigestValue>tZpleERkjkihI4mg0YJWbkP0H0g=</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zeiZ43Rd6B4szwio/5RmrYXjf+U=</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QiRHcYRmQd0TXL031WL+pplnI2k=</DigestValue>
      </Reference>
      <Reference URI="/xl/printerSettings/printerSettings7.bin?ContentType=application/vnd.openxmlformats-officedocument.spreadsheetml.printerSettings">
        <DigestMethod Algorithm="http://www.w3.org/2000/09/xmldsig#sha1"/>
        <DigestValue>zeiZ43Rd6B4szwio/5RmrYXjf+U=</DigestValue>
      </Reference>
      <Reference URI="/xl/printerSettings/printerSettings8.bin?ContentType=application/vnd.openxmlformats-officedocument.spreadsheetml.printerSettings">
        <DigestMethod Algorithm="http://www.w3.org/2000/09/xmldsig#sha1"/>
        <DigestValue>jnzNhDYFZtUVfH44Irc6IMh/T5E=</DigestValue>
      </Reference>
      <Reference URI="/xl/sharedStrings.xml?ContentType=application/vnd.openxmlformats-officedocument.spreadsheetml.sharedStrings+xml">
        <DigestMethod Algorithm="http://www.w3.org/2000/09/xmldsig#sha1"/>
        <DigestValue>Vf84zrwkEdBMkfJg/gHUJq3u6ls=</DigestValue>
      </Reference>
      <Reference URI="/xl/styles.xml?ContentType=application/vnd.openxmlformats-officedocument.spreadsheetml.styles+xml">
        <DigestMethod Algorithm="http://www.w3.org/2000/09/xmldsig#sha1"/>
        <DigestValue>RdNiirigtpSXx3uFQqnHfTmVLz8=</DigestValue>
      </Reference>
      <Reference URI="/xl/theme/theme1.xml?ContentType=application/vnd.openxmlformats-officedocument.theme+xml">
        <DigestMethod Algorithm="http://www.w3.org/2000/09/xmldsig#sha1"/>
        <DigestValue>cSmT5fzuX8Wlbx0ZtZcIoAAzNUU=</DigestValue>
      </Reference>
      <Reference URI="/xl/workbook.xml?ContentType=application/vnd.openxmlformats-officedocument.spreadsheetml.sheet.main+xml">
        <DigestMethod Algorithm="http://www.w3.org/2000/09/xmldsig#sha1"/>
        <DigestValue>HXH7gKTESrDOgBktu7+akj3Z+AM=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fVhSteNaocvMgbYtfqyzPSrkIog=</DigestValue>
      </Reference>
      <Reference URI="/xl/worksheets/sheet2.xml?ContentType=application/vnd.openxmlformats-officedocument.spreadsheetml.worksheet+xml">
        <DigestMethod Algorithm="http://www.w3.org/2000/09/xmldsig#sha1"/>
        <DigestValue>2ppq0xza38faAWhu5RXHWiBV8/o=</DigestValue>
      </Reference>
      <Reference URI="/xl/worksheets/sheet3.xml?ContentType=application/vnd.openxmlformats-officedocument.spreadsheetml.worksheet+xml">
        <DigestMethod Algorithm="http://www.w3.org/2000/09/xmldsig#sha1"/>
        <DigestValue>h46mzyap6T4t3gfl8IomDe+vZcE=</DigestValue>
      </Reference>
      <Reference URI="/xl/worksheets/sheet4.xml?ContentType=application/vnd.openxmlformats-officedocument.spreadsheetml.worksheet+xml">
        <DigestMethod Algorithm="http://www.w3.org/2000/09/xmldsig#sha1"/>
        <DigestValue>uDRQN6MEdDrwsFttSgswXVRgcmk=</DigestValue>
      </Reference>
      <Reference URI="/xl/worksheets/sheet5.xml?ContentType=application/vnd.openxmlformats-officedocument.spreadsheetml.worksheet+xml">
        <DigestMethod Algorithm="http://www.w3.org/2000/09/xmldsig#sha1"/>
        <DigestValue>7prQ/OEdLNXRWxF1TDAmd5nf2ss=</DigestValue>
      </Reference>
      <Reference URI="/xl/worksheets/sheet6.xml?ContentType=application/vnd.openxmlformats-officedocument.spreadsheetml.worksheet+xml">
        <DigestMethod Algorithm="http://www.w3.org/2000/09/xmldsig#sha1"/>
        <DigestValue>RW7It2q4NlG/kjC593Y1sdxhTAI=</DigestValue>
      </Reference>
      <Reference URI="/xl/worksheets/sheet7.xml?ContentType=application/vnd.openxmlformats-officedocument.spreadsheetml.worksheet+xml">
        <DigestMethod Algorithm="http://www.w3.org/2000/09/xmldsig#sha1"/>
        <DigestValue>VfJfnhySSQTPnQwo2oqvOtMMZ7Y=</DigestValue>
      </Reference>
      <Reference URI="/xl/worksheets/sheet8.xml?ContentType=application/vnd.openxmlformats-officedocument.spreadsheetml.worksheet+xml">
        <DigestMethod Algorithm="http://www.w3.org/2000/09/xmldsig#sha1"/>
        <DigestValue>EeHRu60j8/sku3W7t7/huC7l3ww=</DigestValue>
      </Reference>
    </Manifest>
    <SignatureProperties>
      <SignatureProperty Id="idSignatureTime" Target="#idPackageSignature">
        <mdssi:SignatureTime xmlns:mdssi="http://schemas.openxmlformats.org/package/2006/digital-signature">
          <mdssi:Format>YYYY-MM-DDThh:mm:ssTZD</mdssi:Format>
          <mdssi:Value>2024-02-05T04:34:26Z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01_2024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2024-02-05T04:34:26Z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YMpCeLHvv3djvNI/DYkAp4w2aFYkj8FKx+kr9Rq2aUY=</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3Sc1fdrXm9hC/TIPwX2qLkt5b7+dhGpXgnIeURv4mEI=</DigestValue>
    </Reference>
  </SignedInfo>
  <SignatureValue>CLFy6b3qV1BWJUIQh51znVlvrqKMUoTpvWLbiABCxqZuZNLv05vWu7VzhWgeLRtKGXC67IPnrzna
ZMRr5v9XBRptSjMHDZzRbvocMREDGWP/hdC8WHpR+qOoObPdZfPLoax2466JAwPPQkK16CaYZVGt
IF7PikoCUlNh+9OOfsIhK/y1xaxMBY4ldERrNBB9VJ9T0B2BmwIP15mc8P9LcDc9KqPjAF+1VZ/C
znBJ0AN5eUE/Xourf4DGwhpeyHYheBU4uBBet3lrvJCpQALwQvvyY3w1ON74Ajc/mQ5vDhdpVpOL
x886tWtaPnPALGrGpUuF+ByOeYIuR4FkxvkAtA==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w8rlzveM+PSqlSl+blOxZRaJSUS8N91EAkadUMDzlKk=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0jLKKYEVea4B7JPrp6At8M29z5I+ibFW+RPDhsTEeUU=</DigestValue>
      </Reference>
      <Reference URI="/xl/drawings/drawing2.xml?ContentType=application/vnd.openxmlformats-officedocument.drawing+xml">
        <DigestMethod Algorithm="http://www.w3.org/2001/04/xmlenc#sha256"/>
        <DigestValue>Q2cowaYHEruoRw4+3siAiu/CJogkEOolDjPHbl8VciM=</DigestValue>
      </Reference>
      <Reference URI="/xl/drawings/drawing3.xml?ContentType=application/vnd.openxmlformats-officedocument.drawing+xml">
        <DigestMethod Algorithm="http://www.w3.org/2001/04/xmlenc#sha256"/>
        <DigestValue>PGCTEn7+BRLe0d46z0Z7T2kz5/yDQm/HSASqtQsQS64=</DigestValue>
      </Reference>
      <Reference URI="/xl/drawings/drawing4.xml?ContentType=application/vnd.openxmlformats-officedocument.drawing+xml">
        <DigestMethod Algorithm="http://www.w3.org/2001/04/xmlenc#sha256"/>
        <DigestValue>kb5N9ss3UgmZzE8Y3chWNZnOim1qYk8BekR0RX5K5Tc=</DigestValue>
      </Reference>
      <Reference URI="/xl/drawings/drawing5.xml?ContentType=application/vnd.openxmlformats-officedocument.drawing+xml">
        <DigestMethod Algorithm="http://www.w3.org/2001/04/xmlenc#sha256"/>
        <DigestValue>YPdtnyUdAyM01bsVmWyoIgeQ1OMKK/+xwRwAvY0fngE=</DigestValue>
      </Reference>
      <Reference URI="/xl/drawings/drawing6.xml?ContentType=application/vnd.openxmlformats-officedocument.drawing+xml">
        <DigestMethod Algorithm="http://www.w3.org/2001/04/xmlenc#sha256"/>
        <DigestValue>pbr/ssGkGRiDaN0uCTw8/HKEWwAgxPKjmUq2HgXFLCw=</DigestValue>
      </Reference>
      <Reference URI="/xl/drawings/drawing7.xml?ContentType=application/vnd.openxmlformats-officedocument.drawing+xml">
        <DigestMethod Algorithm="http://www.w3.org/2001/04/xmlenc#sha256"/>
        <DigestValue>f3qI0TitnUeOrI66Aa3ktwIGYRbZfLCJp/FvsCyYZBw=</DigestValue>
      </Reference>
      <Reference URI="/xl/drawings/drawing8.xml?ContentType=application/vnd.openxmlformats-officedocument.drawing+xml">
        <DigestMethod Algorithm="http://www.w3.org/2001/04/xmlenc#sha256"/>
        <DigestValue>Pc6LS1XMJkC+Ag34S1gtkC6Fhl7mR6ZCyTyJwciCzzs=</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6bE5RVhkbw/qsFT529nDTN2rHXvqPy3QT4YukWmj+wg=</DigestValue>
      </Reference>
      <Reference URI="/xl/styles.xml?ContentType=application/vnd.openxmlformats-officedocument.spreadsheetml.styles+xml">
        <DigestMethod Algorithm="http://www.w3.org/2001/04/xmlenc#sha256"/>
        <DigestValue>RecHK4q3fgREY2U7v2lhY08DyhAietipnaSr9RyNpFE=</DigestValue>
      </Reference>
      <Reference URI="/xl/theme/theme1.xml?ContentType=application/vnd.openxmlformats-officedocument.theme+xml">
        <DigestMethod Algorithm="http://www.w3.org/2001/04/xmlenc#sha256"/>
        <DigestValue>tXJV4ziwEF/XfUFn13lFpM5HQdz3atw5O1tQbyr8Zc8=</DigestValue>
      </Reference>
      <Reference URI="/xl/workbook.xml?ContentType=application/vnd.openxmlformats-officedocument.spreadsheetml.sheet.main+xml">
        <DigestMethod Algorithm="http://www.w3.org/2001/04/xmlenc#sha256"/>
        <DigestValue>T0B7kzmlT665i9aKRcrgoknyloWKkjtA+r8qcWrEv2I=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E1L1jVm9OHkIeiLhdUnA2qhm5a7dBmaEVR+skNXf+JY=</DigestValue>
      </Reference>
      <Reference URI="/xl/worksheets/sheet2.xml?ContentType=application/vnd.openxmlformats-officedocument.spreadsheetml.worksheet+xml">
        <DigestMethod Algorithm="http://www.w3.org/2001/04/xmlenc#sha256"/>
        <DigestValue>apypeBDk1iLmYGw9WuWAyHp7p1G5e6tJet01aTqkBAM=</DigestValue>
      </Reference>
      <Reference URI="/xl/worksheets/sheet3.xml?ContentType=application/vnd.openxmlformats-officedocument.spreadsheetml.worksheet+xml">
        <DigestMethod Algorithm="http://www.w3.org/2001/04/xmlenc#sha256"/>
        <DigestValue>KvkZbp5vp0JrfZ0tjbZePnANhLNFjVJuvqxP/nEhIZY=</DigestValue>
      </Reference>
      <Reference URI="/xl/worksheets/sheet4.xml?ContentType=application/vnd.openxmlformats-officedocument.spreadsheetml.worksheet+xml">
        <DigestMethod Algorithm="http://www.w3.org/2001/04/xmlenc#sha256"/>
        <DigestValue>rqWpLsCdyiengF2tHtaLha+RWJELP5RDHvJelv9zc9E=</DigestValue>
      </Reference>
      <Reference URI="/xl/worksheets/sheet5.xml?ContentType=application/vnd.openxmlformats-officedocument.spreadsheetml.worksheet+xml">
        <DigestMethod Algorithm="http://www.w3.org/2001/04/xmlenc#sha256"/>
        <DigestValue>hoK+2BPgHHPn0dBEP7SyCcIs8fCqaQfOBkVq8qrJxQ0=</DigestValue>
      </Reference>
      <Reference URI="/xl/worksheets/sheet6.xml?ContentType=application/vnd.openxmlformats-officedocument.spreadsheetml.worksheet+xml">
        <DigestMethod Algorithm="http://www.w3.org/2001/04/xmlenc#sha256"/>
        <DigestValue>Aqi33EWBZy36IvPKYenTkN1l0G3fWWouSKkbuHDP2O0=</DigestValue>
      </Reference>
      <Reference URI="/xl/worksheets/sheet7.xml?ContentType=application/vnd.openxmlformats-officedocument.spreadsheetml.worksheet+xml">
        <DigestMethod Algorithm="http://www.w3.org/2001/04/xmlenc#sha256"/>
        <DigestValue>OTcYEErIvPqCbMPYZu40RLHlITycLXnxqKw7WEmi5vU=</DigestValue>
      </Reference>
      <Reference URI="/xl/worksheets/sheet8.xml?ContentType=application/vnd.openxmlformats-officedocument.spreadsheetml.worksheet+xml">
        <DigestMethod Algorithm="http://www.w3.org/2001/04/xmlenc#sha256"/>
        <DigestValue>DuzVXHIK++9FfyybAmFtJTTeLE/HseKIpab1UWJQAx0=</DigestValue>
      </Reference>
    </Manifest>
    <SignatureProperties>
      <SignatureProperty Id="idSignatureTime" Target="#idPackageSignature">
        <mdssi:SignatureTime xmlns:mdssi="http://schemas.openxmlformats.org/package/2006/digital-signature">
          <mdssi:Format>YYYY-MM-DDThh:mm:ssTZD</mdssi:Format>
          <mdssi:Value>2024-02-05T07:36:11Z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2024-02-05T07:36:11Z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2024-02-05T04:18:25Z</cp:lastPrinted>
  <dcterms:created xsi:type="dcterms:W3CDTF">2024-02-02T10:17:43Z</dcterms:created>
  <dcterms:modified xsi:type="dcterms:W3CDTF">2024-02-05T04:32:19Z</dcterms:modified>
</cp:coreProperties>
</file>