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T:\MyMy\Khách hàng\Quỹ Đầu tư Trái phiếu Bản Việt\BÁO CÁO\Báo cáo năm\"/>
    </mc:Choice>
  </mc:AlternateContent>
  <xr:revisionPtr revIDLastSave="0" documentId="8_{8B9C0255-855F-4741-9594-85A81829D206}" xr6:coauthVersionLast="47" xr6:coauthVersionMax="47" xr10:uidLastSave="{00000000-0000-0000-0000-000000000000}"/>
  <bookViews>
    <workbookView xWindow="-120" yWindow="-120" windowWidth="38640" windowHeight="21240" activeTab="4" xr2:uid="{8877082F-39A2-4858-87E4-1FE79EE981A9}"/>
  </bookViews>
  <sheets>
    <sheet name="Báo cáo thu nhập" sheetId="1" r:id="rId1"/>
    <sheet name="Báo cáo tình hình tài chính" sheetId="2" r:id="rId2"/>
    <sheet name="B03_181" sheetId="3" r:id="rId3"/>
    <sheet name="B04_181" sheetId="4" r:id="rId4"/>
    <sheet name="BCLCTT" sheetId="5" r:id="rId5"/>
  </sheets>
  <definedNames>
    <definedName name="_xlnm.Print_Area" localSheetId="2">B03_181!$A$1:$E$29</definedName>
    <definedName name="_xlnm.Print_Area" localSheetId="3">B04_181!$A$1:$G$66</definedName>
    <definedName name="_xlnm.Print_Area" localSheetId="1">'Báo cáo tình hình tài chính'!$A$1:$E$121</definedName>
    <definedName name="_xlnm.Print_Area" localSheetId="4">BCLCTT!$A$1:$E$69</definedName>
    <definedName name="_xlnm.Print_Titles" localSheetId="0">'Báo cáo thu nhập'!$15:$16</definedName>
    <definedName name="_xlnm.Print_Titles" localSheetId="1">'Báo cáo tình hình tài chính'!$15:$15</definedName>
    <definedName name="_xlnm.Print_Titles" localSheetId="4">BCLCTT!$17:$17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5" l="1"/>
  <c r="D20" i="5" s="1"/>
  <c r="D25" i="5" s="1"/>
  <c r="D40" i="5" s="1"/>
  <c r="D48" i="5" s="1"/>
  <c r="D24" i="5"/>
  <c r="D37" i="5"/>
  <c r="D47" i="5"/>
  <c r="D51" i="5"/>
  <c r="D50" i="5" s="1"/>
  <c r="D59" i="5"/>
  <c r="D58" i="5" s="1"/>
  <c r="H17" i="1"/>
  <c r="I17" i="1"/>
  <c r="H18" i="1"/>
  <c r="I18" i="1"/>
  <c r="H21" i="1"/>
  <c r="I21" i="1"/>
  <c r="H25" i="1"/>
  <c r="I25" i="1"/>
  <c r="H32" i="1"/>
  <c r="I32" i="1"/>
  <c r="H33" i="1"/>
  <c r="I33" i="1"/>
  <c r="H41" i="1"/>
  <c r="I41" i="1"/>
  <c r="H54" i="1"/>
  <c r="I54" i="1"/>
  <c r="H69" i="1"/>
  <c r="H73" i="1" s="1"/>
  <c r="H77" i="1" s="1"/>
  <c r="I69" i="1"/>
  <c r="I73" i="1" s="1"/>
  <c r="I77" i="1" s="1"/>
  <c r="H70" i="1"/>
  <c r="I70" i="1"/>
  <c r="D65" i="5" l="1"/>
  <c r="F60" i="5"/>
  <c r="F58" i="5"/>
</calcChain>
</file>

<file path=xl/sharedStrings.xml><?xml version="1.0" encoding="utf-8"?>
<sst xmlns="http://schemas.openxmlformats.org/spreadsheetml/2006/main" count="634" uniqueCount="574">
  <si>
    <t>(Ký, họ tên, đóng dấu)</t>
  </si>
  <si>
    <t>(Ký, họ tên)</t>
  </si>
  <si>
    <t>Tổng giám đốc</t>
  </si>
  <si>
    <t>Kế toán trưởng</t>
  </si>
  <si>
    <t>Người lập biểu</t>
  </si>
  <si>
    <t>41</t>
  </si>
  <si>
    <t>VIII. LỢI NHUẬN KẾ TOÁN SAU THUẾ TNDN
PROFIT AFTER TAX  (41=30-40)</t>
  </si>
  <si>
    <t>40</t>
  </si>
  <si>
    <t>VII. CHI PHÍ THUẾ TNDN  
CORPORATE INCOME TAX</t>
  </si>
  <si>
    <t>32</t>
  </si>
  <si>
    <t>6.2. Lợi nhận/(lỗ) chưa thực hiện  
Unrealized profit (losses)</t>
  </si>
  <si>
    <t>31</t>
  </si>
  <si>
    <t>6.1. Lợi nhuận/(lỗ) đã thực hiện  
Realized profit (losses)</t>
  </si>
  <si>
    <t>30</t>
  </si>
  <si>
    <t>VI. TỔNG LỢI NHUẬN KẾ TOÁN TRƯỚC THUẾ   
PROFIT BEFORE TAX  (30=23+24)</t>
  </si>
  <si>
    <t>24.2</t>
  </si>
  <si>
    <t>5.2. Chi phí khác  
Other expense</t>
  </si>
  <si>
    <t>24.1</t>
  </si>
  <si>
    <t>5.1. Thu nhập khác  
Other income</t>
  </si>
  <si>
    <t>24</t>
  </si>
  <si>
    <t>V. KẾT QUẢ THU NHẬP VÀ CHI PHÍ KHÁC  
OTHER INCOME AND EXPENSE</t>
  </si>
  <si>
    <t>23</t>
  </si>
  <si>
    <t>IV. KẾT QUẢ HOẠT ĐỘNG ĐẦU TƯ   
GAIN (LOSSES) FROM INVESTMENT   (23 = 01-10-20)</t>
  </si>
  <si>
    <t>20.10.14</t>
  </si>
  <si>
    <t>Chi phí khác  
Other expenses</t>
  </si>
  <si>
    <t>20.10.13</t>
  </si>
  <si>
    <t>Phí niêm yết  
Listing fee expenses</t>
  </si>
  <si>
    <t>20.10.12</t>
  </si>
  <si>
    <t>Phí đăng ký niêm yết bổ sung trả VSD  
Additional registration fee pay for VSD</t>
  </si>
  <si>
    <t>20.10.11</t>
  </si>
  <si>
    <t>Phí thực hiện quyền trả cho VSD  
Fee paid to VSD for getting the list of investors</t>
  </si>
  <si>
    <t>20.10.10</t>
  </si>
  <si>
    <t>Phí thiết kế, in ấn, gửi thư…  
Designing, printing, posting... Expense</t>
  </si>
  <si>
    <t>20.10.9</t>
  </si>
  <si>
    <t>Chi phí công bố thông tin của Quỹ  
Expenses for information disclosure of the Fund</t>
  </si>
  <si>
    <t>20.10.8</t>
  </si>
  <si>
    <t>Phí ngân hàng  
Bank charges</t>
  </si>
  <si>
    <t>20.10.7</t>
  </si>
  <si>
    <t>Phí quản lý thường niên trả UBCKNN  
Annual fee Expenses paid to SSC</t>
  </si>
  <si>
    <t>20.10.6</t>
  </si>
  <si>
    <t>Chi phí thiết lập Quỹ  
Set up Expenses</t>
  </si>
  <si>
    <t>20.10.5</t>
  </si>
  <si>
    <t>Chi phí dịch vụ tư vấn pháp lý  
Legal consultancy expenses</t>
  </si>
  <si>
    <t>20.10.4</t>
  </si>
  <si>
    <t>Chi phí cung cấp báo giá chứng khoán  
Price feed fee Expenses</t>
  </si>
  <si>
    <t>20.10.3</t>
  </si>
  <si>
    <t>Chi phí báo cáo thường niên  
Annual report expense</t>
  </si>
  <si>
    <t>20.10.2</t>
  </si>
  <si>
    <t>Chi phí công tác, họp của ban đại diện  
Fund's Board of Representatives travelling, meeting expense</t>
  </si>
  <si>
    <t>20.10.1</t>
  </si>
  <si>
    <t>Thù lao ban đại diện Quỹ  
Remuneration of Fund's Board of Representatives</t>
  </si>
  <si>
    <t>20.10</t>
  </si>
  <si>
    <t>3.10. Chi phí hoạt động khác  
Other operating expense</t>
  </si>
  <si>
    <t>20.9</t>
  </si>
  <si>
    <t>3.9. Chi phí thanh lý tài sản Quỹ mở
Asset disposal expense</t>
  </si>
  <si>
    <t>20.8</t>
  </si>
  <si>
    <t>3.8. Chi phí kiểm toán  
Audit expense</t>
  </si>
  <si>
    <t>20.7</t>
  </si>
  <si>
    <t>3.7. Chi phí họp, Đại hội Nhà đầu tư Quỹ mở
Meeting and General Meeting expense</t>
  </si>
  <si>
    <t>20.6</t>
  </si>
  <si>
    <t>3.6. Phí dịch vụ khác của Nhà cung cấp dịch vụ cho Quỹ mở  
Other service fees</t>
  </si>
  <si>
    <t>20.5</t>
  </si>
  <si>
    <t>3.5. Phí dịch vụ Đại lý chuyển nhượng  
Transfer agency fee</t>
  </si>
  <si>
    <t>20.4</t>
  </si>
  <si>
    <t>3.4. Phí dịch vụ quản trị Quỹ mở  
Fund administrative fee</t>
  </si>
  <si>
    <t>20.3</t>
  </si>
  <si>
    <t>3.3. Phí dịch vụ giám sát  
Supervising fee</t>
  </si>
  <si>
    <t>20.2.3</t>
  </si>
  <si>
    <t>Phí dịch vụ lưu ký - phí VSD về quản lý vị thế và tài sản ký quỹ cho các hợp đồng phái sinh  
Custodian service -  VSD fee for position and margin management of index future contracts</t>
  </si>
  <si>
    <t>20.2.2</t>
  </si>
  <si>
    <t>Phí dịch vụ lưu ký - phí VSD  
Custodian service -  VSD fee</t>
  </si>
  <si>
    <t>20.2.1</t>
  </si>
  <si>
    <t>Phí dịch vụ lưu ký - bảo quản tài sản  
Custodian service - Safe Custody Fee</t>
  </si>
  <si>
    <t>20.2</t>
  </si>
  <si>
    <t>3.2. Phí dịch vụ lưu ký tài sản Quỹ mở 
Custodian fee</t>
  </si>
  <si>
    <t>20.1</t>
  </si>
  <si>
    <t>3.1. Phí quản lý Quỹ mở
Management fee</t>
  </si>
  <si>
    <t>20</t>
  </si>
  <si>
    <t>III. CHI PHÍ HOẠT ĐỘNG CỦA QUỸ  
OPERATING EXPENSE</t>
  </si>
  <si>
    <t>15</t>
  </si>
  <si>
    <t>2.5. Chi phí đầu tư khác  
Other investments expense</t>
  </si>
  <si>
    <t>14</t>
  </si>
  <si>
    <t>2.4. Chi phí dự phòng giảm giá tài sản nhận thế chấp và xử lý tổn thất các khoản đầu tư cho vay có tài sản nhận thế chấp  
Impairment expense for devaluation of assets received as pledge</t>
  </si>
  <si>
    <t>13</t>
  </si>
  <si>
    <t>2.3. Chi phí lãi vay   
Borrowing interest expense</t>
  </si>
  <si>
    <t>12</t>
  </si>
  <si>
    <t>2.2. Chi phí dự phòng nợ phải thu khó đòi và xử lý tổn thất phải thu khó đòi  
Provision expense</t>
  </si>
  <si>
    <t>11.3</t>
  </si>
  <si>
    <t>Phí dịch vụ lưu ký - giao dịch chứng khoán  
Custodian service - Transaction fee</t>
  </si>
  <si>
    <t>11.2</t>
  </si>
  <si>
    <t>Chi phí thanh toán bù trừ  
Clearing settlement fee</t>
  </si>
  <si>
    <t>11.1</t>
  </si>
  <si>
    <t>Phí môi giới  
Brokerage fee</t>
  </si>
  <si>
    <t>11</t>
  </si>
  <si>
    <t>2.1. Chi phí giao dịch mua, bán các khoản đầu tư  
Expense for purchasing and selling investments</t>
  </si>
  <si>
    <t>10</t>
  </si>
  <si>
    <t>II. CHI PHÍ ĐẦU TƯ  
INVESTMENT EXPENSE</t>
  </si>
  <si>
    <t>09</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</si>
  <si>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</si>
  <si>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08</t>
  </si>
  <si>
    <t>1.7. Doanh thu khác về đầu tư   
Other investment income</t>
  </si>
  <si>
    <t>07</t>
  </si>
  <si>
    <t>1.6. Chênh lệch lãi, lỗ tỷ giá hối đoái đã và chưa thực hiện  
Realized and unrealized gain (losses) from foreign exchange</t>
  </si>
  <si>
    <t>06</t>
  </si>
  <si>
    <t>1.5. Doanh thu khác  
Other income</t>
  </si>
  <si>
    <t>05.2</t>
  </si>
  <si>
    <t>Chênh lệch giảm đánh giá lại các khoản đầu tư chưa thực hiện  
Unrealized gain (losses) from investment revaluation</t>
  </si>
  <si>
    <t>05.1</t>
  </si>
  <si>
    <t>Chênh lệch tăng đánh giá lại các khoản đầu tư chưa thực hiện  
Unrealized gain (losses) from investment revaluation</t>
  </si>
  <si>
    <t>05</t>
  </si>
  <si>
    <t>1.4. Chênh lệch tăng, giảm đánh giá lại các khoản đầu tư chưa thực hiện  
Unrealized gain (losses) from investment revaluation</t>
  </si>
  <si>
    <t>04</t>
  </si>
  <si>
    <t>1.3. Lãi (lỗ) bán các khoản đầu tư  
Realized gain (losses) from disposal investments</t>
  </si>
  <si>
    <t>03.2</t>
  </si>
  <si>
    <t>Lãi chứng chỉ tiền gửi  
Interest income from Certificates of Deposit</t>
  </si>
  <si>
    <t>03.1</t>
  </si>
  <si>
    <t>Lãi tiền gửi ngân hàng  
Interest income from bank deposits</t>
  </si>
  <si>
    <t>03</t>
  </si>
  <si>
    <t>1.2. Tiền lãi được nhận  
Interest income</t>
  </si>
  <si>
    <t>02.2</t>
  </si>
  <si>
    <t>Trái tức được chia  
Coupon income</t>
  </si>
  <si>
    <t>02.1</t>
  </si>
  <si>
    <t>Cổ tức được chia  
Dividend income</t>
  </si>
  <si>
    <t>02</t>
  </si>
  <si>
    <t>1.1. Cổ tức, trái tức được chia  
Dividend, coupon income</t>
  </si>
  <si>
    <t>01</t>
  </si>
  <si>
    <t>I. THU NHẬP, DOANH THU HOẠT ĐỘNG ĐẦU TƯ  
INVESTMENT INCOME</t>
  </si>
  <si>
    <t>Số lũy kế
Year-to-date</t>
  </si>
  <si>
    <t>Năm 2022
Year 2022</t>
  </si>
  <si>
    <t>Năm 2023
Year 2023</t>
  </si>
  <si>
    <t>NĂM 2022
YEAR 2022</t>
  </si>
  <si>
    <t>NĂM 2023
YEAR 2023</t>
  </si>
  <si>
    <t>Thuyết minh
Note</t>
  </si>
  <si>
    <t>Mã số
Code</t>
  </si>
  <si>
    <t>Chỉ tiêu
Indicators</t>
  </si>
  <si>
    <t>15 Feb 2024</t>
  </si>
  <si>
    <t>Reporting Date:</t>
  </si>
  <si>
    <t>15/02/2024</t>
  </si>
  <si>
    <t>Ngày lập báo cáo:</t>
  </si>
  <si>
    <t>VCAM-NH Vietnam Advance Bond Fund</t>
  </si>
  <si>
    <t>Fund name:</t>
  </si>
  <si>
    <t>QUỸ ĐẦU TƯ TRÁI PHIẾU PHÁT TRIỂN VIỆT NAM VCAM-NH</t>
  </si>
  <si>
    <t>Tên Quỹ:</t>
  </si>
  <si>
    <t>Joint Stock Commercial Bank for Foreign Trade of Vietnam</t>
  </si>
  <si>
    <t>Supervising bank:</t>
  </si>
  <si>
    <t>Ngân hàng TMCP Ngoại Thương Việt Nam</t>
  </si>
  <si>
    <t>Tên ngân hàng giám sát:</t>
  </si>
  <si>
    <t>Viet Capital Asset Management Joint Stock Company</t>
  </si>
  <si>
    <t>Fund Management Company:</t>
  </si>
  <si>
    <t>Công Ty Cổ phần Quản Lý Quỹ Đầu Tư Chứng Khoán Bản Việt</t>
  </si>
  <si>
    <t>Tên Công ty quản lý quỹ:</t>
  </si>
  <si>
    <t>Năm 2023 / Year 2023</t>
  </si>
  <si>
    <t>BÁO CÁO THU NHẬP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</si>
  <si>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</si>
  <si>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Mẫu số B01g - QM. Báo cáo Thu nhập
Template B01g - QM. Statement of Comprehensive Income</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</si>
  <si>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</si>
  <si>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</si>
  <si>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</si>
  <si>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</si>
  <si>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</si>
  <si>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</si>
  <si>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</si>
  <si>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</si>
  <si>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</si>
  <si>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</si>
  <si>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</si>
  <si>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</si>
  <si>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</si>
  <si>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</si>
  <si>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</si>
  <si>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</si>
  <si>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</si>
  <si>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</si>
  <si>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</si>
  <si>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</si>
  <si>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</si>
  <si>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</si>
  <si>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</si>
  <si>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</si>
  <si>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</si>
  <si>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</si>
  <si>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</si>
  <si>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</si>
  <si>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</si>
  <si>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</si>
  <si>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</si>
  <si>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</si>
  <si>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</si>
  <si>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</si>
  <si>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</si>
  <si>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</si>
  <si>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</si>
  <si>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</si>
  <si>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</si>
  <si>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</si>
  <si>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</si>
  <si>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</si>
  <si>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</si>
  <si>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</si>
  <si>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</si>
  <si>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</si>
  <si>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</si>
  <si>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</si>
  <si>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</si>
  <si>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</si>
  <si>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</si>
  <si>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</si>
  <si>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</si>
  <si>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</si>
  <si>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</si>
  <si>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</si>
  <si>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</si>
  <si>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</si>
  <si>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</si>
  <si>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</si>
  <si>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</si>
  <si>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</si>
  <si>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</si>
  <si>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</si>
  <si>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</si>
  <si>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</si>
  <si>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</si>
  <si>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</si>
  <si>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</si>
  <si>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</si>
  <si>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</si>
  <si>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</si>
  <si>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</si>
  <si>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</si>
  <si>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</si>
  <si>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</si>
  <si>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</si>
  <si>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</si>
  <si>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</si>
  <si>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</si>
  <si>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</si>
  <si>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</si>
  <si>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</si>
  <si>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</si>
  <si>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</si>
  <si>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</si>
  <si>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</si>
  <si>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</si>
  <si>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</si>
  <si>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</si>
  <si>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</si>
  <si>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</si>
  <si>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</si>
  <si>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</si>
  <si>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</si>
  <si>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</si>
  <si>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</si>
  <si>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</si>
  <si>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</si>
  <si>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</si>
  <si>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</si>
  <si>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</si>
  <si>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</si>
  <si>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</si>
  <si>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</si>
  <si>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</si>
  <si>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</si>
  <si>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</si>
  <si>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</si>
  <si>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</si>
  <si>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</si>
  <si>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</si>
  <si>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</si>
  <si>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</si>
  <si>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</si>
  <si>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</si>
  <si>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</si>
  <si>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</si>
  <si>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</si>
  <si>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</si>
  <si>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</si>
  <si>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</si>
  <si>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</si>
  <si>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</si>
  <si>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</si>
  <si>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</si>
  <si>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</si>
  <si>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</si>
  <si>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</si>
  <si>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</si>
  <si>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</si>
  <si>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</si>
  <si>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</si>
  <si>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</si>
  <si>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</si>
  <si>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</si>
  <si>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</si>
  <si>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</si>
  <si>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</si>
  <si>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</si>
  <si>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</si>
  <si>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</si>
  <si>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</si>
  <si>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</si>
  <si>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</si>
  <si>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</si>
  <si>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</si>
  <si>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</si>
  <si>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</si>
  <si>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</si>
  <si>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</si>
  <si>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</si>
  <si>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</si>
  <si>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</si>
  <si>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</si>
  <si>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</si>
  <si>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</si>
  <si>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</si>
  <si>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</si>
  <si>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</si>
  <si>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</si>
  <si>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</si>
  <si>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</si>
  <si>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</si>
  <si>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</si>
  <si>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</si>
  <si>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</si>
  <si>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</si>
  <si>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</si>
  <si>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</si>
  <si>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</si>
  <si>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</si>
  <si>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</si>
  <si>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</si>
  <si>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</si>
  <si>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</si>
  <si>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</si>
  <si>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</si>
  <si>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</si>
  <si>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</si>
  <si>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</si>
  <si>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</si>
  <si>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</si>
  <si>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</si>
  <si>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</si>
  <si>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</si>
  <si>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</si>
  <si>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</si>
  <si>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</si>
  <si>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</si>
  <si>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</si>
  <si>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</si>
  <si>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</si>
  <si>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</si>
  <si>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</si>
  <si>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</si>
  <si>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</si>
  <si>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</si>
  <si>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</si>
  <si>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</si>
  <si>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</si>
  <si>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</si>
  <si>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31/12/2022
As at 31 Dec 2022</t>
  </si>
  <si>
    <t>Tại ngày 31/12/2023
As at 31 Dec 2023</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</si>
  <si>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</si>
  <si>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</si>
  <si>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</si>
  <si>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</si>
  <si>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</si>
  <si>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</si>
  <si>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</si>
  <si>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</si>
  <si>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</si>
  <si>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</si>
  <si>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</si>
  <si>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</si>
  <si>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</si>
  <si>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</si>
  <si>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</si>
  <si>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</si>
  <si>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</si>
  <si>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</si>
  <si>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</si>
  <si>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</si>
  <si>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</si>
  <si>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</si>
  <si>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</si>
  <si>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</si>
  <si>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</si>
  <si>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</si>
  <si>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</si>
  <si>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</si>
  <si>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</si>
  <si>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</si>
  <si>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</si>
  <si>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</si>
  <si>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</si>
  <si>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</si>
  <si>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</si>
  <si>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</si>
  <si>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</si>
  <si>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</si>
  <si>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</si>
  <si>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</si>
  <si>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</si>
  <si>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</si>
  <si>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</si>
  <si>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</si>
  <si>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</si>
  <si>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</si>
  <si>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</si>
  <si>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</si>
  <si>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</si>
  <si>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</si>
  <si>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</si>
  <si>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</si>
  <si>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</si>
  <si>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</si>
  <si>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</si>
  <si>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</si>
  <si>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</si>
  <si>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</si>
  <si>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</si>
  <si>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</si>
  <si>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</si>
  <si>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</si>
  <si>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</si>
  <si>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</si>
  <si>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</si>
  <si>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</si>
  <si>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</si>
  <si>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</si>
  <si>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</si>
  <si>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</si>
  <si>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</si>
  <si>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</si>
  <si>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</si>
  <si>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</si>
  <si>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</si>
  <si>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</si>
  <si>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</si>
  <si>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</si>
  <si>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</si>
  <si>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</si>
  <si>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</si>
  <si>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</si>
  <si>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</si>
  <si>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</si>
  <si>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4035.2.14</t>
  </si>
  <si>
    <t>VRE12007</t>
  </si>
  <si>
    <t>2.14</t>
  </si>
  <si>
    <t>4035.2.13</t>
  </si>
  <si>
    <t>VHM121025</t>
  </si>
  <si>
    <t>2.13</t>
  </si>
  <si>
    <t>4035.2.12</t>
  </si>
  <si>
    <t>VHM121024</t>
  </si>
  <si>
    <t>2.12</t>
  </si>
  <si>
    <t>4035.2.11</t>
  </si>
  <si>
    <t>VBA122001</t>
  </si>
  <si>
    <t>2.11</t>
  </si>
  <si>
    <t>4035.2.10</t>
  </si>
  <si>
    <t>TNG122017</t>
  </si>
  <si>
    <t>2.10</t>
  </si>
  <si>
    <t>4035.2.9</t>
  </si>
  <si>
    <t>SBT121002</t>
  </si>
  <si>
    <t>2.9</t>
  </si>
  <si>
    <t>4035.2.8</t>
  </si>
  <si>
    <t>MSN121015</t>
  </si>
  <si>
    <t>2.8</t>
  </si>
  <si>
    <t>4035.2.7</t>
  </si>
  <si>
    <t>MSN121013</t>
  </si>
  <si>
    <t>2.7</t>
  </si>
  <si>
    <t>4035.2.6</t>
  </si>
  <si>
    <t>GEG121022</t>
  </si>
  <si>
    <t>2.6</t>
  </si>
  <si>
    <t>4035.2.5</t>
  </si>
  <si>
    <t>CTG121031</t>
  </si>
  <si>
    <t>2.5</t>
  </si>
  <si>
    <t>4035.2.4</t>
  </si>
  <si>
    <t>CTG121030</t>
  </si>
  <si>
    <t>2.4</t>
  </si>
  <si>
    <t>4035.2.3</t>
  </si>
  <si>
    <t>CTD122015</t>
  </si>
  <si>
    <t>2.3</t>
  </si>
  <si>
    <t>4035.2.2</t>
  </si>
  <si>
    <t>CII121029</t>
  </si>
  <si>
    <t>2.2</t>
  </si>
  <si>
    <t>4035.2.1</t>
  </si>
  <si>
    <t>BAF122029</t>
  </si>
  <si>
    <t>2.1</t>
  </si>
  <si>
    <t>4035.2</t>
  </si>
  <si>
    <t>Trái phiếu niêm yết
Listed Bonds</t>
  </si>
  <si>
    <t>4035.1.1</t>
  </si>
  <si>
    <t>PC112201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</si>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</sst>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0.00%"/>
  </numFmts>
  <fonts count="14" x14ac:knownFonts="1">
    <font>
      <sz val="11"/>
      <color indexed="8"/>
      <name val="Calibri"/>
      <family val="2"/>
      <scheme val="minor"/>
    </font>
    <font>
      <sz val="9.75"/>
      <color indexed="8"/>
      <name val="Times New Roman"/>
      <family val="2"/>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s>
  <fills count="4">
    <fill>
      <patternFill patternType="none"/>
    </fill>
    <fill>
      <patternFill patternType="gray125"/>
    </fill>
    <fill>
      <patternFill patternType="solid">
        <fgColor indexed="9"/>
        <bgColor indexed="64"/>
      </patternFill>
    </fill>
    <fill>
      <patternFill patternType="solid">
        <fgColor rgb="FFFFC080"/>
        <bgColor indexed="64"/>
      </patternFill>
    </fill>
  </fills>
  <borders count="17">
    <border>
      <left/>
      <right/>
      <top/>
      <bottom/>
      <diagonal/>
    </border>
    <border>
      <left/>
      <right style="thin">
        <color indexed="8"/>
      </right>
      <top/>
      <bottom style="thin">
        <color indexed="8"/>
      </bottom>
      <diagonal/>
    </border>
    <border>
      <left/>
      <right style="thin">
        <color rgb="FFE3E3E3"/>
      </right>
      <top/>
      <bottom style="thin">
        <color indexed="8"/>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rgb="FFE3E3E3"/>
      </bottom>
      <diagonal/>
    </border>
    <border>
      <left/>
      <right style="thin">
        <color indexed="8"/>
      </right>
      <top/>
      <bottom style="thin">
        <color rgb="FFA0A0A0"/>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style="thin">
        <color indexed="8"/>
      </top>
      <bottom style="thin">
        <color rgb="FFA0A0A0"/>
      </bottom>
      <diagonal/>
    </border>
    <border>
      <left/>
      <right style="thin">
        <color rgb="FFA0A0A0"/>
      </right>
      <top style="thin">
        <color indexed="8"/>
      </top>
      <bottom style="thin">
        <color rgb="FFA0A0A0"/>
      </bottom>
      <diagonal/>
    </border>
    <border>
      <left style="thin">
        <color indexed="8"/>
      </left>
      <right style="thin">
        <color rgb="FFA0A0A0"/>
      </right>
      <top style="thin">
        <color indexed="8"/>
      </top>
      <bottom style="thin">
        <color rgb="FFA0A0A0"/>
      </bottom>
      <diagonal/>
    </border>
    <border>
      <left/>
      <right/>
      <top/>
      <bottom style="thin">
        <color indexed="8"/>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s>
  <cellStyleXfs count="1">
    <xf numFmtId="0" fontId="0" fillId="0" borderId="0">
      <alignment vertical="center"/>
    </xf>
  </cellStyleXfs>
  <cellXfs count="145">
    <xf numFmtId="0" fontId="0" fillId="0" borderId="0" xfId="0">
      <alignment vertical="center"/>
    </xf>
    <xf numFmtId="0" fontId="1" fillId="2" borderId="0" xfId="0" applyFont="1" applyFill="1" applyAlignment="1">
      <alignment horizontal="left" vertical="top"/>
    </xf>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vertical="top"/>
    </xf>
    <xf numFmtId="0" fontId="3" fillId="2" borderId="0" xfId="0" applyFont="1" applyFill="1" applyAlignment="1">
      <alignment horizontal="center"/>
    </xf>
    <xf numFmtId="0" fontId="3" fillId="2" borderId="0" xfId="0" applyFont="1" applyFill="1" applyAlignment="1">
      <alignment horizontal="center" vertical="center" wrapText="1"/>
    </xf>
    <xf numFmtId="0" fontId="3" fillId="2" borderId="0" xfId="0" applyFont="1" applyFill="1" applyAlignment="1">
      <alignment horizontal="center" vertical="top"/>
    </xf>
    <xf numFmtId="164" fontId="0" fillId="0" borderId="0" xfId="0" applyNumberFormat="1">
      <alignment vertical="center"/>
    </xf>
    <xf numFmtId="164" fontId="4" fillId="2" borderId="1"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4" fillId="2" borderId="2" xfId="0" applyFont="1" applyFill="1" applyBorder="1" applyAlignment="1">
      <alignment horizontal="center"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4" xfId="0" applyNumberFormat="1" applyFont="1" applyFill="1" applyBorder="1" applyAlignment="1">
      <alignment horizontal="right" vertical="top"/>
    </xf>
    <xf numFmtId="164" fontId="4" fillId="2" borderId="5" xfId="0" applyNumberFormat="1" applyFont="1" applyFill="1" applyBorder="1" applyAlignment="1">
      <alignment horizontal="right" vertical="top"/>
    </xf>
    <xf numFmtId="164" fontId="4" fillId="2" borderId="5" xfId="0" applyNumberFormat="1" applyFont="1" applyFill="1" applyBorder="1" applyAlignment="1">
      <alignment horizontal="right" vertical="top"/>
    </xf>
    <xf numFmtId="0" fontId="4" fillId="2" borderId="5" xfId="0" applyFont="1" applyFill="1" applyBorder="1" applyAlignment="1">
      <alignment horizontal="center" vertical="top"/>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164" fontId="1" fillId="2" borderId="4" xfId="0" applyNumberFormat="1" applyFont="1" applyFill="1" applyBorder="1" applyAlignment="1">
      <alignment horizontal="right" vertical="top"/>
    </xf>
    <xf numFmtId="164" fontId="1" fillId="2" borderId="5" xfId="0" applyNumberFormat="1" applyFont="1" applyFill="1" applyBorder="1" applyAlignment="1">
      <alignment horizontal="right" vertical="top"/>
    </xf>
    <xf numFmtId="164" fontId="1" fillId="2" borderId="5" xfId="0" applyNumberFormat="1" applyFont="1" applyFill="1" applyBorder="1" applyAlignment="1">
      <alignment horizontal="right" vertical="top"/>
    </xf>
    <xf numFmtId="0" fontId="1" fillId="2" borderId="5" xfId="0" applyFont="1" applyFill="1" applyBorder="1" applyAlignment="1">
      <alignment horizontal="center" vertical="top"/>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164" fontId="5" fillId="2" borderId="4" xfId="0" applyNumberFormat="1" applyFont="1" applyFill="1" applyBorder="1" applyAlignment="1">
      <alignment horizontal="right" vertical="top"/>
    </xf>
    <xf numFmtId="164" fontId="5" fillId="2" borderId="5" xfId="0" applyNumberFormat="1" applyFont="1" applyFill="1" applyBorder="1" applyAlignment="1">
      <alignment horizontal="right" vertical="top"/>
    </xf>
    <xf numFmtId="164" fontId="5" fillId="2" borderId="5" xfId="0" applyNumberFormat="1" applyFont="1" applyFill="1" applyBorder="1" applyAlignment="1">
      <alignment horizontal="right" vertical="top"/>
    </xf>
    <xf numFmtId="0" fontId="5" fillId="2" borderId="5" xfId="0" applyFont="1" applyFill="1" applyBorder="1" applyAlignment="1">
      <alignment horizontal="center" vertical="top"/>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 fillId="2" borderId="13" xfId="0" applyFont="1" applyFill="1" applyBorder="1" applyAlignment="1">
      <alignment horizontal="left" vertical="top"/>
    </xf>
    <xf numFmtId="0" fontId="1" fillId="2" borderId="13" xfId="0" applyFont="1" applyFill="1" applyBorder="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7" fillId="2" borderId="0" xfId="0" applyFont="1" applyFill="1" applyAlignment="1">
      <alignment horizontal="center" vertical="center" wrapText="1"/>
    </xf>
    <xf numFmtId="0" fontId="3" fillId="2" borderId="0" xfId="0" applyFont="1" applyFill="1" applyAlignment="1">
      <alignment horizontal="right" vertical="center" wrapText="1"/>
    </xf>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vertical="top"/>
    </xf>
    <xf numFmtId="0" fontId="3" fillId="2" borderId="0" xfId="0" applyFont="1" applyFill="1" applyAlignment="1">
      <alignment horizontal="center"/>
    </xf>
    <xf numFmtId="0" fontId="3" fillId="2" borderId="0" xfId="0" applyFont="1" applyFill="1" applyAlignment="1">
      <alignment horizontal="center" vertical="center"/>
    </xf>
    <xf numFmtId="0" fontId="3" fillId="2" borderId="0" xfId="0" applyFont="1" applyFill="1" applyAlignment="1">
      <alignment horizontal="center" vertical="top"/>
    </xf>
    <xf numFmtId="164" fontId="1" fillId="2" borderId="1" xfId="0" applyNumberFormat="1" applyFont="1" applyFill="1" applyBorder="1" applyAlignment="1">
      <alignment horizontal="right" vertical="top"/>
    </xf>
    <xf numFmtId="164" fontId="1" fillId="2" borderId="2" xfId="0" applyNumberFormat="1" applyFont="1" applyFill="1" applyBorder="1" applyAlignment="1">
      <alignment horizontal="right" vertical="top"/>
    </xf>
    <xf numFmtId="164" fontId="1" fillId="2" borderId="2" xfId="0" applyNumberFormat="1" applyFont="1" applyFill="1" applyBorder="1" applyAlignment="1">
      <alignment horizontal="center" vertical="top"/>
    </xf>
    <xf numFmtId="164" fontId="1" fillId="2" borderId="3" xfId="0" applyNumberFormat="1" applyFont="1" applyFill="1" applyBorder="1" applyAlignment="1">
      <alignment horizontal="left" vertical="top" wrapText="1"/>
    </xf>
    <xf numFmtId="164" fontId="1" fillId="2" borderId="5" xfId="0" applyNumberFormat="1" applyFont="1" applyFill="1" applyBorder="1" applyAlignment="1">
      <alignment horizontal="center" vertical="top"/>
    </xf>
    <xf numFmtId="164" fontId="1" fillId="2" borderId="6" xfId="0" applyNumberFormat="1" applyFont="1" applyFill="1" applyBorder="1" applyAlignment="1">
      <alignment horizontal="left" vertical="top" wrapText="1"/>
    </xf>
    <xf numFmtId="164" fontId="4" fillId="2" borderId="5" xfId="0" applyNumberFormat="1" applyFont="1" applyFill="1" applyBorder="1" applyAlignment="1">
      <alignment horizontal="center" vertical="top"/>
    </xf>
    <xf numFmtId="164" fontId="4" fillId="2" borderId="6" xfId="0" applyNumberFormat="1" applyFont="1" applyFill="1" applyBorder="1" applyAlignment="1">
      <alignment horizontal="left" vertical="top" wrapText="1"/>
    </xf>
    <xf numFmtId="4" fontId="4" fillId="2" borderId="4" xfId="0" applyNumberFormat="1" applyFont="1" applyFill="1" applyBorder="1" applyAlignment="1">
      <alignment horizontal="right" vertical="top"/>
    </xf>
    <xf numFmtId="4" fontId="4" fillId="2" borderId="5" xfId="0" applyNumberFormat="1" applyFont="1" applyFill="1" applyBorder="1" applyAlignment="1">
      <alignment horizontal="right" vertical="top"/>
    </xf>
    <xf numFmtId="4" fontId="4" fillId="2" borderId="5" xfId="0" applyNumberFormat="1" applyFont="1" applyFill="1" applyBorder="1" applyAlignment="1">
      <alignment horizontal="center" vertical="top"/>
    </xf>
    <xf numFmtId="4" fontId="4" fillId="2" borderId="6" xfId="0" applyNumberFormat="1" applyFont="1" applyFill="1" applyBorder="1" applyAlignment="1">
      <alignment horizontal="left" vertical="top" wrapText="1"/>
    </xf>
    <xf numFmtId="164" fontId="5" fillId="2" borderId="5" xfId="0" applyNumberFormat="1" applyFont="1" applyFill="1" applyBorder="1" applyAlignment="1">
      <alignment horizontal="center" vertical="top"/>
    </xf>
    <xf numFmtId="164" fontId="5" fillId="2" borderId="6" xfId="0" applyNumberFormat="1" applyFont="1" applyFill="1" applyBorder="1" applyAlignment="1">
      <alignment horizontal="left" vertical="top" wrapText="1"/>
    </xf>
    <xf numFmtId="0" fontId="8" fillId="3" borderId="10" xfId="0" applyFont="1" applyFill="1" applyBorder="1" applyAlignment="1">
      <alignment horizontal="center" vertical="center" wrapText="1"/>
    </xf>
    <xf numFmtId="165"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2" borderId="13" xfId="0" applyFont="1" applyFill="1" applyBorder="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10" fillId="2" borderId="0" xfId="0" applyFont="1" applyFill="1" applyAlignment="1">
      <alignment horizontal="center" vertical="center" wrapText="1"/>
    </xf>
    <xf numFmtId="0" fontId="3" fillId="2" borderId="0" xfId="0" applyFont="1" applyFill="1" applyAlignment="1">
      <alignment horizontal="right" vertical="center"/>
    </xf>
    <xf numFmtId="0" fontId="5" fillId="2" borderId="0" xfId="0" applyFont="1" applyFill="1" applyAlignment="1">
      <alignment horizontal="center" vertical="top"/>
    </xf>
    <xf numFmtId="0" fontId="5" fillId="2" borderId="0" xfId="0" applyFont="1" applyFill="1" applyAlignment="1">
      <alignment horizontal="center" vertical="center"/>
    </xf>
    <xf numFmtId="0" fontId="4" fillId="2" borderId="0" xfId="0" applyFont="1" applyFill="1" applyAlignment="1">
      <alignment horizontal="center" vertical="top"/>
    </xf>
    <xf numFmtId="0" fontId="4" fillId="2" borderId="0" xfId="0" applyFont="1" applyFill="1" applyAlignment="1">
      <alignment horizontal="center" vertical="center"/>
    </xf>
    <xf numFmtId="4" fontId="4" fillId="2" borderId="1" xfId="0" applyNumberFormat="1" applyFont="1" applyFill="1" applyBorder="1" applyAlignment="1">
      <alignment horizontal="right" vertical="top"/>
    </xf>
    <xf numFmtId="4" fontId="4" fillId="2" borderId="2" xfId="0" applyNumberFormat="1" applyFont="1" applyFill="1" applyBorder="1" applyAlignment="1">
      <alignment horizontal="right" vertical="top"/>
    </xf>
    <xf numFmtId="4" fontId="4" fillId="2" borderId="2" xfId="0" applyNumberFormat="1" applyFont="1" applyFill="1" applyBorder="1" applyAlignment="1">
      <alignment horizontal="center" vertical="top"/>
    </xf>
    <xf numFmtId="4" fontId="4" fillId="2" borderId="2" xfId="0" applyNumberFormat="1" applyFont="1" applyFill="1" applyBorder="1" applyAlignment="1">
      <alignment horizontal="left" vertical="top" wrapText="1"/>
    </xf>
    <xf numFmtId="4" fontId="4" fillId="2" borderId="3" xfId="0" applyNumberFormat="1" applyFont="1" applyFill="1" applyBorder="1" applyAlignment="1">
      <alignment horizontal="center" vertical="top"/>
    </xf>
    <xf numFmtId="164" fontId="4" fillId="2" borderId="5" xfId="0" applyNumberFormat="1" applyFont="1" applyFill="1" applyBorder="1" applyAlignment="1">
      <alignment horizontal="left" vertical="top" wrapText="1"/>
    </xf>
    <xf numFmtId="164" fontId="4" fillId="2" borderId="6" xfId="0" applyNumberFormat="1" applyFont="1" applyFill="1" applyBorder="1" applyAlignment="1">
      <alignment horizontal="center" vertical="top"/>
    </xf>
    <xf numFmtId="164" fontId="1" fillId="2" borderId="5" xfId="0" applyNumberFormat="1" applyFont="1" applyFill="1" applyBorder="1" applyAlignment="1">
      <alignment horizontal="left" vertical="top" wrapText="1"/>
    </xf>
    <xf numFmtId="164" fontId="1" fillId="2" borderId="6"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1" fillId="2" borderId="0" xfId="0" applyFont="1" applyFill="1" applyAlignment="1">
      <alignment horizontal="right" vertical="top"/>
    </xf>
    <xf numFmtId="0" fontId="4" fillId="2" borderId="0" xfId="0" applyFont="1" applyFill="1" applyAlignment="1">
      <alignment horizontal="left" vertical="top"/>
    </xf>
    <xf numFmtId="0" fontId="1" fillId="2" borderId="0" xfId="0" applyFont="1" applyFill="1" applyAlignment="1">
      <alignment horizontal="center" vertical="top"/>
    </xf>
    <xf numFmtId="0" fontId="11" fillId="2" borderId="0" xfId="0" applyFont="1" applyFill="1" applyAlignment="1">
      <alignment horizontal="center" vertical="center" wrapText="1"/>
    </xf>
    <xf numFmtId="0" fontId="12" fillId="2" borderId="0" xfId="0" applyFont="1" applyFill="1" applyAlignment="1">
      <alignment horizontal="center" vertical="top" wrapText="1"/>
    </xf>
    <xf numFmtId="0" fontId="4" fillId="2" borderId="0" xfId="0" applyFont="1" applyFill="1" applyAlignment="1">
      <alignment horizontal="right" vertical="top"/>
    </xf>
    <xf numFmtId="3" fontId="0" fillId="0" borderId="0" xfId="0" applyNumberFormat="1">
      <alignment vertical="center"/>
    </xf>
    <xf numFmtId="166" fontId="4" fillId="2" borderId="1" xfId="0" applyNumberFormat="1" applyFont="1" applyFill="1" applyBorder="1" applyAlignment="1">
      <alignment horizontal="right" vertical="top"/>
    </xf>
    <xf numFmtId="3" fontId="4" fillId="2" borderId="2" xfId="0" applyNumberFormat="1" applyFont="1" applyFill="1" applyBorder="1" applyAlignment="1">
      <alignment horizontal="right" vertical="top"/>
    </xf>
    <xf numFmtId="0" fontId="4" fillId="2" borderId="2" xfId="0" applyFont="1" applyFill="1" applyBorder="1" applyAlignment="1">
      <alignment horizontal="center" vertical="top"/>
    </xf>
    <xf numFmtId="0" fontId="4" fillId="2" borderId="2" xfId="0" applyFont="1" applyFill="1" applyBorder="1" applyAlignment="1">
      <alignment horizontal="left" vertical="top" wrapText="1"/>
    </xf>
    <xf numFmtId="0" fontId="4" fillId="2" borderId="3" xfId="0" applyFont="1" applyFill="1" applyBorder="1" applyAlignment="1">
      <alignment horizontal="center" vertical="top"/>
    </xf>
    <xf numFmtId="166" fontId="4" fillId="2" borderId="4" xfId="0" applyNumberFormat="1" applyFont="1" applyFill="1" applyBorder="1" applyAlignment="1">
      <alignment horizontal="right" vertical="top"/>
    </xf>
    <xf numFmtId="3" fontId="4" fillId="2" borderId="5" xfId="0" applyNumberFormat="1" applyFont="1" applyFill="1" applyBorder="1" applyAlignment="1">
      <alignment horizontal="right" vertical="top"/>
    </xf>
    <xf numFmtId="0" fontId="4" fillId="2" borderId="5" xfId="0" applyFont="1" applyFill="1" applyBorder="1" applyAlignment="1">
      <alignment horizontal="center" vertical="top"/>
    </xf>
    <xf numFmtId="0" fontId="4" fillId="2" borderId="5" xfId="0" applyFont="1" applyFill="1" applyBorder="1" applyAlignment="1">
      <alignment horizontal="left" vertical="top" wrapText="1"/>
    </xf>
    <xf numFmtId="0" fontId="4" fillId="2" borderId="6" xfId="0" applyFont="1" applyFill="1" applyBorder="1" applyAlignment="1">
      <alignment horizontal="center" vertical="top"/>
    </xf>
    <xf numFmtId="166" fontId="1" fillId="2" borderId="4" xfId="0" applyNumberFormat="1" applyFont="1" applyFill="1" applyBorder="1" applyAlignment="1">
      <alignment horizontal="right" vertical="top"/>
    </xf>
    <xf numFmtId="3" fontId="1" fillId="2" borderId="5" xfId="0" applyNumberFormat="1" applyFont="1" applyFill="1" applyBorder="1" applyAlignment="1">
      <alignment horizontal="right" vertical="top"/>
    </xf>
    <xf numFmtId="0" fontId="1" fillId="2" borderId="5" xfId="0" applyFont="1" applyFill="1" applyBorder="1" applyAlignment="1">
      <alignment horizontal="center" vertical="top"/>
    </xf>
    <xf numFmtId="0" fontId="1" fillId="2" borderId="5" xfId="0" applyFont="1" applyFill="1" applyBorder="1" applyAlignment="1">
      <alignment horizontal="left" vertical="top" wrapText="1"/>
    </xf>
    <xf numFmtId="0" fontId="1" fillId="2" borderId="6" xfId="0" applyFont="1" applyFill="1" applyBorder="1" applyAlignment="1">
      <alignment horizontal="center" vertical="top"/>
    </xf>
    <xf numFmtId="166" fontId="5" fillId="2" borderId="4" xfId="0" applyNumberFormat="1" applyFont="1" applyFill="1" applyBorder="1" applyAlignment="1">
      <alignment horizontal="right" vertical="top"/>
    </xf>
    <xf numFmtId="3" fontId="5" fillId="2" borderId="5" xfId="0" applyNumberFormat="1" applyFont="1" applyFill="1" applyBorder="1" applyAlignment="1">
      <alignment horizontal="right" vertical="top"/>
    </xf>
    <xf numFmtId="0" fontId="5" fillId="2" borderId="5" xfId="0" applyFont="1" applyFill="1" applyBorder="1" applyAlignment="1">
      <alignment horizontal="center" vertical="top"/>
    </xf>
    <xf numFmtId="0" fontId="5" fillId="2" borderId="5" xfId="0" applyFont="1" applyFill="1" applyBorder="1" applyAlignment="1">
      <alignment horizontal="left" vertical="top" wrapText="1"/>
    </xf>
    <xf numFmtId="0" fontId="5" fillId="2" borderId="6" xfId="0" applyFont="1" applyFill="1" applyBorder="1" applyAlignment="1">
      <alignment horizontal="center" vertical="top"/>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 fillId="2" borderId="13" xfId="0" applyFont="1" applyFill="1" applyBorder="1" applyAlignment="1">
      <alignment horizontal="right" vertical="top"/>
    </xf>
    <xf numFmtId="0" fontId="1" fillId="2" borderId="13" xfId="0" applyFont="1" applyFill="1" applyBorder="1" applyAlignment="1">
      <alignment horizontal="right" vertical="center"/>
    </xf>
    <xf numFmtId="0" fontId="8" fillId="2" borderId="0" xfId="0" applyFont="1" applyFill="1" applyAlignment="1">
      <alignment horizontal="center" vertical="top"/>
    </xf>
    <xf numFmtId="0" fontId="11" fillId="2" borderId="0" xfId="0" applyFont="1" applyFill="1" applyAlignment="1">
      <alignment horizontal="center" vertical="center"/>
    </xf>
    <xf numFmtId="0" fontId="4" fillId="2" borderId="0" xfId="0" applyFont="1" applyFill="1" applyAlignment="1">
      <alignment horizontal="right" vertical="center"/>
    </xf>
    <xf numFmtId="0" fontId="13" fillId="2" borderId="0" xfId="0" applyFont="1" applyFill="1" applyAlignment="1">
      <alignment horizontal="center"/>
    </xf>
    <xf numFmtId="0" fontId="13" fillId="2" borderId="0" xfId="0" applyFont="1" applyFill="1" applyAlignment="1">
      <alignment horizontal="center" vertical="center"/>
    </xf>
    <xf numFmtId="0" fontId="13" fillId="2" borderId="0" xfId="0" applyFont="1" applyFill="1" applyAlignment="1">
      <alignment horizontal="center" vertical="top"/>
    </xf>
    <xf numFmtId="0" fontId="1" fillId="2" borderId="0" xfId="0" applyFont="1" applyFill="1" applyAlignment="1">
      <alignment horizontal="center" vertical="center"/>
    </xf>
    <xf numFmtId="3" fontId="4" fillId="2" borderId="1" xfId="0" applyNumberFormat="1" applyFont="1" applyFill="1" applyBorder="1" applyAlignment="1">
      <alignment horizontal="right" vertical="top"/>
    </xf>
    <xf numFmtId="0" fontId="4" fillId="2" borderId="3" xfId="0" applyFont="1" applyFill="1" applyBorder="1" applyAlignment="1">
      <alignment horizontal="left" vertical="top" wrapText="1"/>
    </xf>
    <xf numFmtId="3" fontId="1" fillId="2" borderId="4" xfId="0" applyNumberFormat="1" applyFont="1" applyFill="1" applyBorder="1" applyAlignment="1">
      <alignment horizontal="right" vertical="top"/>
    </xf>
    <xf numFmtId="0" fontId="1" fillId="2" borderId="6" xfId="0" applyFont="1" applyFill="1" applyBorder="1" applyAlignment="1">
      <alignment horizontal="left" vertical="top" wrapText="1"/>
    </xf>
    <xf numFmtId="3" fontId="4" fillId="2" borderId="4" xfId="0" applyNumberFormat="1" applyFont="1" applyFill="1" applyBorder="1" applyAlignment="1">
      <alignment horizontal="right" vertical="top"/>
    </xf>
    <xf numFmtId="0" fontId="4" fillId="2" borderId="6" xfId="0" applyFont="1" applyFill="1" applyBorder="1" applyAlignment="1">
      <alignment horizontal="left" vertical="top" wrapText="1"/>
    </xf>
    <xf numFmtId="3" fontId="1" fillId="0" borderId="5" xfId="0" applyNumberFormat="1" applyFont="1" applyBorder="1" applyAlignment="1">
      <alignment horizontal="right" vertical="top"/>
    </xf>
    <xf numFmtId="3" fontId="4" fillId="0" borderId="5" xfId="0" applyNumberFormat="1" applyFont="1" applyBorder="1" applyAlignment="1">
      <alignment horizontal="right" vertical="top"/>
    </xf>
    <xf numFmtId="4" fontId="0" fillId="0" borderId="0" xfId="0" applyNumberFormat="1">
      <alignment vertical="center"/>
    </xf>
    <xf numFmtId="0" fontId="13" fillId="2" borderId="0" xfId="0" applyFont="1" applyFill="1" applyAlignment="1">
      <alignment horizontal="right" vertical="top"/>
    </xf>
    <xf numFmtId="0" fontId="11" fillId="2" borderId="0" xfId="0" applyFont="1" applyFill="1" applyAlignment="1">
      <alignment horizontal="center" vertical="top"/>
    </xf>
    <xf numFmtId="0" fontId="12" fillId="2" borderId="0" xfId="0" applyFont="1" applyFill="1" applyAlignment="1">
      <alignment horizontal="center" vertical="center" wrapText="1"/>
    </xf>
    <xf numFmtId="0" fontId="4" fillId="2"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D5278398-74F9-4BA3-87E1-3F1670C77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6D8E1D59-3847-465E-B3CB-2C002D099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661D537E-D2B0-4E9E-9685-AE632636A94B}"/>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5F58C9C5-E54A-4AE1-B769-3EC766640B8D}"/>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4CDB0235-4D07-41BF-91FC-227690100A30}"/>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5E318B62-EE73-458E-963C-1B60503DD88C}"/>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DA19CB07-6766-4532-B3C2-22DD104D2993}"/>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A21EEB8B-E951-441E-A9BF-E0DD0D456050}"/>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30077136-EECC-4D61-86D5-2AD7941628E4}"/>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82CF64FB-0F47-4A37-A6F8-D11DD5ED3C4F}"/>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A5BBD0DD-BD7F-4BD5-96C8-9A17B63BBF43}"/>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18723DA0-F37B-4329-8000-EF8B5EB5E619}"/>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D2883930-8DE1-439F-9E21-697D925F887D}"/>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F9560502-6325-4AD9-BD4D-4739CDF6E2C3}"/>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1B651498-924B-45BD-B5D2-065AD00BF22D}"/>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134F3393-911E-48E2-8140-AE0DEB675844}"/>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F3BB9D6A-1CE4-4243-B808-F95C9FD8A034}"/>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3ED65499-40B2-4D43-ABBA-2D562A32BB04}"/>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57320E3B-FA68-4A4C-9E7E-83518B3FC6B4}"/>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406C4019-82E9-4B89-A04C-8D1874A85AA9}"/>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15/02/2024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3D79F179-F863-44D5-9496-117BFCFD7C0D}"/>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1846E36A-1EFD-4CE2-A348-322A905FA331}"/>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15 Feb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8351C6E9-31FC-4836-857E-07C296663B82}"/>
            </a:ext>
          </a:extLst>
        </xdr:cNvPr>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22B13476-9179-4280-9D2C-5806F7D80C6B}"/>
            </a:ext>
          </a:extLst>
        </xdr:cNvPr>
        <xdr:cNvSpPr txBox="1">
          <a:spLocks noChangeArrowheads="1"/>
        </xdr:cNvSpPr>
      </xdr:nvSpPr>
      <xdr:spPr bwMode="auto">
        <a:xfrm>
          <a:off x="609600" y="22298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C9551248-F5B0-43E5-BC02-ED74DD0AD251}"/>
            </a:ext>
          </a:extLst>
        </xdr:cNvPr>
        <xdr:cNvSpPr txBox="1">
          <a:spLocks noChangeArrowheads="1"/>
        </xdr:cNvSpPr>
      </xdr:nvSpPr>
      <xdr:spPr bwMode="auto">
        <a:xfrm>
          <a:off x="1838325" y="22298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7E861FA6-1D84-47E4-9676-F85A2CA6BEAB}"/>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126360FF-2280-4647-BFF5-99144AA01DE1}"/>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28013443-B5A0-4824-9345-DE7440DA7336}"/>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151C7C72-B6BC-494C-B200-B783E2C868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a:extLst>
            <a:ext uri="{FF2B5EF4-FFF2-40B4-BE49-F238E27FC236}">
              <a16:creationId xmlns:a16="http://schemas.microsoft.com/office/drawing/2014/main" id="{81EA1C73-C1C1-4A0F-B168-4EEC67B79FE6}"/>
            </a:ext>
          </a:extLst>
        </xdr:cNvPr>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a:extLst>
            <a:ext uri="{FF2B5EF4-FFF2-40B4-BE49-F238E27FC236}">
              <a16:creationId xmlns:a16="http://schemas.microsoft.com/office/drawing/2014/main" id="{9534B457-DA00-4DD0-88F4-DE1744619100}"/>
            </a:ext>
          </a:extLst>
        </xdr:cNvPr>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a:extLst>
            <a:ext uri="{FF2B5EF4-FFF2-40B4-BE49-F238E27FC236}">
              <a16:creationId xmlns:a16="http://schemas.microsoft.com/office/drawing/2014/main" id="{2495547A-83C2-446F-AA32-30BC720B8BF0}"/>
            </a:ext>
          </a:extLst>
        </xdr:cNvPr>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a:extLst>
            <a:ext uri="{FF2B5EF4-FFF2-40B4-BE49-F238E27FC236}">
              <a16:creationId xmlns:a16="http://schemas.microsoft.com/office/drawing/2014/main" id="{C2339EDC-94FB-433E-8944-18979C403D48}"/>
            </a:ext>
          </a:extLst>
        </xdr:cNvPr>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2023 / Year 2023</a:t>
          </a:r>
        </a:p>
      </xdr:txBody>
    </xdr:sp>
    <xdr:clientData/>
  </xdr:oneCellAnchor>
  <xdr:oneCellAnchor>
    <xdr:from>
      <xdr:col>0</xdr:col>
      <xdr:colOff>9525</xdr:colOff>
      <xdr:row>5</xdr:row>
      <xdr:rowOff>9525</xdr:rowOff>
    </xdr:from>
    <xdr:ext cx="1664804" cy="198782"/>
    <xdr:sp macro="" textlink="" fLocksText="0">
      <xdr:nvSpPr>
        <xdr:cNvPr id="7" name="Text Box 6">
          <a:extLst>
            <a:ext uri="{FF2B5EF4-FFF2-40B4-BE49-F238E27FC236}">
              <a16:creationId xmlns:a16="http://schemas.microsoft.com/office/drawing/2014/main" id="{ABBACAC3-C535-4DBF-ADD6-7A2E2EF8CA76}"/>
            </a:ext>
          </a:extLst>
        </xdr:cNvPr>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a:extLst>
            <a:ext uri="{FF2B5EF4-FFF2-40B4-BE49-F238E27FC236}">
              <a16:creationId xmlns:a16="http://schemas.microsoft.com/office/drawing/2014/main" id="{D6D82220-107D-496B-9136-31A7E8D36A4D}"/>
            </a:ext>
          </a:extLst>
        </xdr:cNvPr>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a:extLst>
            <a:ext uri="{FF2B5EF4-FFF2-40B4-BE49-F238E27FC236}">
              <a16:creationId xmlns:a16="http://schemas.microsoft.com/office/drawing/2014/main" id="{D15268AA-854F-4AA1-B58F-9B8C1D1C2DD1}"/>
            </a:ext>
          </a:extLst>
        </xdr:cNvPr>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a:extLst>
            <a:ext uri="{FF2B5EF4-FFF2-40B4-BE49-F238E27FC236}">
              <a16:creationId xmlns:a16="http://schemas.microsoft.com/office/drawing/2014/main" id="{63CE49A4-B2F0-4640-9C2F-F53E43609C7A}"/>
            </a:ext>
          </a:extLst>
        </xdr:cNvPr>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a:extLst>
            <a:ext uri="{FF2B5EF4-FFF2-40B4-BE49-F238E27FC236}">
              <a16:creationId xmlns:a16="http://schemas.microsoft.com/office/drawing/2014/main" id="{83355ADA-B2F9-46D2-9D5C-9C7A8E8C547F}"/>
            </a:ext>
          </a:extLst>
        </xdr:cNvPr>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a:extLst>
            <a:ext uri="{FF2B5EF4-FFF2-40B4-BE49-F238E27FC236}">
              <a16:creationId xmlns:a16="http://schemas.microsoft.com/office/drawing/2014/main" id="{C607FF17-4329-4310-B426-E8C26D982B12}"/>
            </a:ext>
          </a:extLst>
        </xdr:cNvPr>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a:extLst>
            <a:ext uri="{FF2B5EF4-FFF2-40B4-BE49-F238E27FC236}">
              <a16:creationId xmlns:a16="http://schemas.microsoft.com/office/drawing/2014/main" id="{034610E9-814C-42E3-95F0-5A6294BE2661}"/>
            </a:ext>
          </a:extLst>
        </xdr:cNvPr>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a:extLst>
            <a:ext uri="{FF2B5EF4-FFF2-40B4-BE49-F238E27FC236}">
              <a16:creationId xmlns:a16="http://schemas.microsoft.com/office/drawing/2014/main" id="{7DEA877F-402E-4090-8043-E5E08987D5EF}"/>
            </a:ext>
          </a:extLst>
        </xdr:cNvPr>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a:extLst>
            <a:ext uri="{FF2B5EF4-FFF2-40B4-BE49-F238E27FC236}">
              <a16:creationId xmlns:a16="http://schemas.microsoft.com/office/drawing/2014/main" id="{1C84A09C-4DEA-4DAA-9D3B-299EBE364AD9}"/>
            </a:ext>
          </a:extLst>
        </xdr:cNvPr>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a:extLst>
            <a:ext uri="{FF2B5EF4-FFF2-40B4-BE49-F238E27FC236}">
              <a16:creationId xmlns:a16="http://schemas.microsoft.com/office/drawing/2014/main" id="{9580299F-0619-4F73-B9D4-C4E9E12D75A7}"/>
            </a:ext>
          </a:extLst>
        </xdr:cNvPr>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a:extLst>
            <a:ext uri="{FF2B5EF4-FFF2-40B4-BE49-F238E27FC236}">
              <a16:creationId xmlns:a16="http://schemas.microsoft.com/office/drawing/2014/main" id="{03E9170C-C210-4BBF-9103-8AC9A827BC18}"/>
            </a:ext>
          </a:extLst>
        </xdr:cNvPr>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a:extLst>
            <a:ext uri="{FF2B5EF4-FFF2-40B4-BE49-F238E27FC236}">
              <a16:creationId xmlns:a16="http://schemas.microsoft.com/office/drawing/2014/main" id="{58283DA3-875C-4A7D-A9A8-D7E7C3C79552}"/>
            </a:ext>
          </a:extLst>
        </xdr:cNvPr>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a:extLst>
            <a:ext uri="{FF2B5EF4-FFF2-40B4-BE49-F238E27FC236}">
              <a16:creationId xmlns:a16="http://schemas.microsoft.com/office/drawing/2014/main" id="{52D75E32-0B91-4CAB-AB9A-F6C8C33969FD}"/>
            </a:ext>
          </a:extLst>
        </xdr:cNvPr>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a:extLst>
            <a:ext uri="{FF2B5EF4-FFF2-40B4-BE49-F238E27FC236}">
              <a16:creationId xmlns:a16="http://schemas.microsoft.com/office/drawing/2014/main" id="{E0317F0D-9BB4-4B44-8869-CE038233C388}"/>
            </a:ext>
          </a:extLst>
        </xdr:cNvPr>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15/02/2024</a:t>
          </a:r>
        </a:p>
      </xdr:txBody>
    </xdr:sp>
    <xdr:clientData/>
  </xdr:oneCellAnchor>
  <xdr:oneCellAnchor>
    <xdr:from>
      <xdr:col>0</xdr:col>
      <xdr:colOff>9525</xdr:colOff>
      <xdr:row>12</xdr:row>
      <xdr:rowOff>9525</xdr:rowOff>
    </xdr:from>
    <xdr:ext cx="1664804" cy="198783"/>
    <xdr:sp macro="" textlink="" fLocksText="0">
      <xdr:nvSpPr>
        <xdr:cNvPr id="21" name="Text Box 20">
          <a:extLst>
            <a:ext uri="{FF2B5EF4-FFF2-40B4-BE49-F238E27FC236}">
              <a16:creationId xmlns:a16="http://schemas.microsoft.com/office/drawing/2014/main" id="{A8612F6B-964B-43CC-9F10-179FB1C6D72F}"/>
            </a:ext>
          </a:extLst>
        </xdr:cNvPr>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a:extLst>
            <a:ext uri="{FF2B5EF4-FFF2-40B4-BE49-F238E27FC236}">
              <a16:creationId xmlns:a16="http://schemas.microsoft.com/office/drawing/2014/main" id="{0B9F08D4-54DE-45BC-9F0B-B764BE130565}"/>
            </a:ext>
          </a:extLst>
        </xdr:cNvPr>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Feb 2024</a:t>
          </a:r>
        </a:p>
      </xdr:txBody>
    </xdr:sp>
    <xdr:clientData/>
  </xdr:oneCellAnchor>
  <xdr:oneCellAnchor>
    <xdr:from>
      <xdr:col>3</xdr:col>
      <xdr:colOff>9525</xdr:colOff>
      <xdr:row>13</xdr:row>
      <xdr:rowOff>9525</xdr:rowOff>
    </xdr:from>
    <xdr:ext cx="2286000" cy="198782"/>
    <xdr:sp macro="" textlink="" fLocksText="0">
      <xdr:nvSpPr>
        <xdr:cNvPr id="23" name="Text Box 22">
          <a:extLst>
            <a:ext uri="{FF2B5EF4-FFF2-40B4-BE49-F238E27FC236}">
              <a16:creationId xmlns:a16="http://schemas.microsoft.com/office/drawing/2014/main" id="{41180A77-118B-4CFB-AF51-F1A66954B03B}"/>
            </a:ext>
          </a:extLst>
        </xdr:cNvPr>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a:extLst>
            <a:ext uri="{FF2B5EF4-FFF2-40B4-BE49-F238E27FC236}">
              <a16:creationId xmlns:a16="http://schemas.microsoft.com/office/drawing/2014/main" id="{2EEAE72A-F34C-47A5-8371-F48E419DB338}"/>
            </a:ext>
          </a:extLst>
        </xdr:cNvPr>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a:extLst>
            <a:ext uri="{FF2B5EF4-FFF2-40B4-BE49-F238E27FC236}">
              <a16:creationId xmlns:a16="http://schemas.microsoft.com/office/drawing/2014/main" id="{865ECEC8-70C1-48F1-9173-B6A5202F6320}"/>
            </a:ext>
          </a:extLst>
        </xdr:cNvPr>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a:extLst>
            <a:ext uri="{FF2B5EF4-FFF2-40B4-BE49-F238E27FC236}">
              <a16:creationId xmlns:a16="http://schemas.microsoft.com/office/drawing/2014/main" id="{62AE0936-1E31-422A-90CF-3ACED656333B}"/>
            </a:ext>
          </a:extLst>
        </xdr:cNvPr>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a:extLst>
            <a:ext uri="{FF2B5EF4-FFF2-40B4-BE49-F238E27FC236}">
              <a16:creationId xmlns:a16="http://schemas.microsoft.com/office/drawing/2014/main" id="{7A0D5433-DA2A-4858-A64E-CD2E6D75B29B}"/>
            </a:ext>
          </a:extLst>
        </xdr:cNvPr>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a:extLst>
            <a:ext uri="{FF2B5EF4-FFF2-40B4-BE49-F238E27FC236}">
              <a16:creationId xmlns:a16="http://schemas.microsoft.com/office/drawing/2014/main" id="{7436FA7A-6E35-4F0E-A66B-28B6628937FF}"/>
            </a:ext>
          </a:extLst>
        </xdr:cNvPr>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a:extLst>
            <a:ext uri="{FF2B5EF4-FFF2-40B4-BE49-F238E27FC236}">
              <a16:creationId xmlns:a16="http://schemas.microsoft.com/office/drawing/2014/main" id="{6DAF0DA7-F8B2-4434-AB22-7FDF01020AD9}"/>
            </a:ext>
          </a:extLst>
        </xdr:cNvPr>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500F8A01-34BC-4B43-8AC3-7CC9420F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a:extLst>
            <a:ext uri="{FF2B5EF4-FFF2-40B4-BE49-F238E27FC236}">
              <a16:creationId xmlns:a16="http://schemas.microsoft.com/office/drawing/2014/main" id="{74248E10-EF0B-450D-8D14-39BFD7205CE2}"/>
            </a:ext>
          </a:extLst>
        </xdr:cNvPr>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a:extLst>
            <a:ext uri="{FF2B5EF4-FFF2-40B4-BE49-F238E27FC236}">
              <a16:creationId xmlns:a16="http://schemas.microsoft.com/office/drawing/2014/main" id="{713790B9-0DF3-4A56-822C-5CAF7E8796D4}"/>
            </a:ext>
          </a:extLst>
        </xdr:cNvPr>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a:extLst>
            <a:ext uri="{FF2B5EF4-FFF2-40B4-BE49-F238E27FC236}">
              <a16:creationId xmlns:a16="http://schemas.microsoft.com/office/drawing/2014/main" id="{A0BACA7C-BCDD-455E-8B38-F452939B6DFB}"/>
            </a:ext>
          </a:extLst>
        </xdr:cNvPr>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a:extLst>
            <a:ext uri="{FF2B5EF4-FFF2-40B4-BE49-F238E27FC236}">
              <a16:creationId xmlns:a16="http://schemas.microsoft.com/office/drawing/2014/main" id="{31848F44-A214-407B-8C86-93F8ABBE7DD7}"/>
            </a:ext>
          </a:extLst>
        </xdr:cNvPr>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BF51B2AD-1C0F-4DF1-8243-46C385164692}"/>
            </a:ext>
          </a:extLst>
        </xdr:cNvPr>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a:extLst>
            <a:ext uri="{FF2B5EF4-FFF2-40B4-BE49-F238E27FC236}">
              <a16:creationId xmlns:a16="http://schemas.microsoft.com/office/drawing/2014/main" id="{589FD47B-9DCC-44EE-B8F0-0D161A05A2DC}"/>
            </a:ext>
          </a:extLst>
        </xdr:cNvPr>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a:extLst>
            <a:ext uri="{FF2B5EF4-FFF2-40B4-BE49-F238E27FC236}">
              <a16:creationId xmlns:a16="http://schemas.microsoft.com/office/drawing/2014/main" id="{26AF9A76-A9A7-408C-A57E-0266C1E532AA}"/>
            </a:ext>
          </a:extLst>
        </xdr:cNvPr>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a:extLst>
            <a:ext uri="{FF2B5EF4-FFF2-40B4-BE49-F238E27FC236}">
              <a16:creationId xmlns:a16="http://schemas.microsoft.com/office/drawing/2014/main" id="{0D70EDD8-A789-4BB9-B010-37F252E3D879}"/>
            </a:ext>
          </a:extLst>
        </xdr:cNvPr>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a:extLst>
            <a:ext uri="{FF2B5EF4-FFF2-40B4-BE49-F238E27FC236}">
              <a16:creationId xmlns:a16="http://schemas.microsoft.com/office/drawing/2014/main" id="{644F6A85-AC3E-4A45-A8C0-E34456DF7F7B}"/>
            </a:ext>
          </a:extLst>
        </xdr:cNvPr>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D9CF9357-B5E3-4CC6-9D69-3CC6324A2DE2}"/>
            </a:ext>
          </a:extLst>
        </xdr:cNvPr>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a:extLst>
            <a:ext uri="{FF2B5EF4-FFF2-40B4-BE49-F238E27FC236}">
              <a16:creationId xmlns:a16="http://schemas.microsoft.com/office/drawing/2014/main" id="{D311F5E9-AFC1-4454-BFD6-61AA5A1D4BC9}"/>
            </a:ext>
          </a:extLst>
        </xdr:cNvPr>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a:extLst>
            <a:ext uri="{FF2B5EF4-FFF2-40B4-BE49-F238E27FC236}">
              <a16:creationId xmlns:a16="http://schemas.microsoft.com/office/drawing/2014/main" id="{205BC10E-8116-42B8-8225-2096A95E4D04}"/>
            </a:ext>
          </a:extLst>
        </xdr:cNvPr>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a:extLst>
            <a:ext uri="{FF2B5EF4-FFF2-40B4-BE49-F238E27FC236}">
              <a16:creationId xmlns:a16="http://schemas.microsoft.com/office/drawing/2014/main" id="{2D7BD501-A9D0-49B2-8958-57B8282B96B6}"/>
            </a:ext>
          </a:extLst>
        </xdr:cNvPr>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a:extLst>
            <a:ext uri="{FF2B5EF4-FFF2-40B4-BE49-F238E27FC236}">
              <a16:creationId xmlns:a16="http://schemas.microsoft.com/office/drawing/2014/main" id="{E19F6CFF-E3A3-4239-A9A8-A4A601E86E70}"/>
            </a:ext>
          </a:extLst>
        </xdr:cNvPr>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FF0DA39E-386D-421A-ACBF-75FCE889B324}"/>
            </a:ext>
          </a:extLst>
        </xdr:cNvPr>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a:extLst>
            <a:ext uri="{FF2B5EF4-FFF2-40B4-BE49-F238E27FC236}">
              <a16:creationId xmlns:a16="http://schemas.microsoft.com/office/drawing/2014/main" id="{499D4DEB-A6BB-4E30-99A9-96855D6FC48A}"/>
            </a:ext>
          </a:extLst>
        </xdr:cNvPr>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a:extLst>
            <a:ext uri="{FF2B5EF4-FFF2-40B4-BE49-F238E27FC236}">
              <a16:creationId xmlns:a16="http://schemas.microsoft.com/office/drawing/2014/main" id="{84C4F2F4-F557-4CA5-9DD7-FA671C70DAE8}"/>
            </a:ext>
          </a:extLst>
        </xdr:cNvPr>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a:extLst>
            <a:ext uri="{FF2B5EF4-FFF2-40B4-BE49-F238E27FC236}">
              <a16:creationId xmlns:a16="http://schemas.microsoft.com/office/drawing/2014/main" id="{09673964-95A1-4514-BB3B-E2749C9CF4BC}"/>
            </a:ext>
          </a:extLst>
        </xdr:cNvPr>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a:extLst>
            <a:ext uri="{FF2B5EF4-FFF2-40B4-BE49-F238E27FC236}">
              <a16:creationId xmlns:a16="http://schemas.microsoft.com/office/drawing/2014/main" id="{72EE114C-71E6-4ED2-8335-554285A6A5E2}"/>
            </a:ext>
          </a:extLst>
        </xdr:cNvPr>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5D784532-FA1A-4048-988D-BC83A8D186A5}"/>
            </a:ext>
          </a:extLst>
        </xdr:cNvPr>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a:extLst>
            <a:ext uri="{FF2B5EF4-FFF2-40B4-BE49-F238E27FC236}">
              <a16:creationId xmlns:a16="http://schemas.microsoft.com/office/drawing/2014/main" id="{D21210F3-0882-4709-A46E-4B0B5B179069}"/>
            </a:ext>
          </a:extLst>
        </xdr:cNvPr>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a:extLst>
            <a:ext uri="{FF2B5EF4-FFF2-40B4-BE49-F238E27FC236}">
              <a16:creationId xmlns:a16="http://schemas.microsoft.com/office/drawing/2014/main" id="{B976400E-7A51-4486-A04D-988C3333EDEF}"/>
            </a:ext>
          </a:extLst>
        </xdr:cNvPr>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15/02/2024</a:t>
          </a:r>
        </a:p>
      </xdr:txBody>
    </xdr:sp>
    <xdr:clientData/>
  </xdr:oneCellAnchor>
  <xdr:oneCellAnchor>
    <xdr:from>
      <xdr:col>1</xdr:col>
      <xdr:colOff>9525</xdr:colOff>
      <xdr:row>12</xdr:row>
      <xdr:rowOff>9525</xdr:rowOff>
    </xdr:from>
    <xdr:ext cx="2045804" cy="190500"/>
    <xdr:sp macro="" textlink="" fLocksText="0">
      <xdr:nvSpPr>
        <xdr:cNvPr id="25" name="Text Box 24">
          <a:extLst>
            <a:ext uri="{FF2B5EF4-FFF2-40B4-BE49-F238E27FC236}">
              <a16:creationId xmlns:a16="http://schemas.microsoft.com/office/drawing/2014/main" id="{52C36DC2-BE7F-4C24-BAC8-1D605E4DC612}"/>
            </a:ext>
          </a:extLst>
        </xdr:cNvPr>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a:extLst>
            <a:ext uri="{FF2B5EF4-FFF2-40B4-BE49-F238E27FC236}">
              <a16:creationId xmlns:a16="http://schemas.microsoft.com/office/drawing/2014/main" id="{2E2A9EFA-8764-4F90-8691-9089DC76610D}"/>
            </a:ext>
          </a:extLst>
        </xdr:cNvPr>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Feb 2024</a:t>
          </a:r>
        </a:p>
      </xdr:txBody>
    </xdr:sp>
    <xdr:clientData/>
  </xdr:oneCellAnchor>
  <xdr:oneCellAnchor>
    <xdr:from>
      <xdr:col>5</xdr:col>
      <xdr:colOff>9525</xdr:colOff>
      <xdr:row>13</xdr:row>
      <xdr:rowOff>9525</xdr:rowOff>
    </xdr:from>
    <xdr:ext cx="1938130" cy="190500"/>
    <xdr:sp macro="" textlink="" fLocksText="0">
      <xdr:nvSpPr>
        <xdr:cNvPr id="27" name="Text Box 26">
          <a:extLst>
            <a:ext uri="{FF2B5EF4-FFF2-40B4-BE49-F238E27FC236}">
              <a16:creationId xmlns:a16="http://schemas.microsoft.com/office/drawing/2014/main" id="{98B1B922-B958-41A6-B625-DE767CA7D6AC}"/>
            </a:ext>
          </a:extLst>
        </xdr:cNvPr>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6804" cy="173934"/>
    <xdr:sp macro="" textlink="" fLocksText="0">
      <xdr:nvSpPr>
        <xdr:cNvPr id="28" name="Text Box 27">
          <a:extLst>
            <a:ext uri="{FF2B5EF4-FFF2-40B4-BE49-F238E27FC236}">
              <a16:creationId xmlns:a16="http://schemas.microsoft.com/office/drawing/2014/main" id="{C8D543DB-027D-4BF8-83D2-17BFD73C8EBA}"/>
            </a:ext>
          </a:extLst>
        </xdr:cNvPr>
        <xdr:cNvSpPr txBox="1">
          <a:spLocks noChangeArrowheads="1"/>
        </xdr:cNvSpPr>
      </xdr:nvSpPr>
      <xdr:spPr bwMode="auto">
        <a:xfrm>
          <a:off x="9525" y="12011025"/>
          <a:ext cx="2426804"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63</xdr:row>
      <xdr:rowOff>9525</xdr:rowOff>
    </xdr:from>
    <xdr:ext cx="1482587" cy="173934"/>
    <xdr:sp macro="" textlink="" fLocksText="0">
      <xdr:nvSpPr>
        <xdr:cNvPr id="29" name="Text Box 28">
          <a:extLst>
            <a:ext uri="{FF2B5EF4-FFF2-40B4-BE49-F238E27FC236}">
              <a16:creationId xmlns:a16="http://schemas.microsoft.com/office/drawing/2014/main" id="{B5ECD710-FEA3-4F2E-ADDC-0095A640535C}"/>
            </a:ext>
          </a:extLst>
        </xdr:cNvPr>
        <xdr:cNvSpPr txBox="1">
          <a:spLocks noChangeArrowheads="1"/>
        </xdr:cNvSpPr>
      </xdr:nvSpPr>
      <xdr:spPr bwMode="auto">
        <a:xfrm>
          <a:off x="1228725" y="12011025"/>
          <a:ext cx="1482587"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63</xdr:row>
      <xdr:rowOff>9525</xdr:rowOff>
    </xdr:from>
    <xdr:ext cx="2749826" cy="173934"/>
    <xdr:sp macro="" textlink="" fLocksText="0">
      <xdr:nvSpPr>
        <xdr:cNvPr id="30" name="Text Box 29">
          <a:extLst>
            <a:ext uri="{FF2B5EF4-FFF2-40B4-BE49-F238E27FC236}">
              <a16:creationId xmlns:a16="http://schemas.microsoft.com/office/drawing/2014/main" id="{87E245C9-27C8-4D97-AF94-28FB87CFE4C9}"/>
            </a:ext>
          </a:extLst>
        </xdr:cNvPr>
        <xdr:cNvSpPr txBox="1">
          <a:spLocks noChangeArrowheads="1"/>
        </xdr:cNvSpPr>
      </xdr:nvSpPr>
      <xdr:spPr bwMode="auto">
        <a:xfrm>
          <a:off x="2447925" y="12011025"/>
          <a:ext cx="2749826"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64</xdr:row>
      <xdr:rowOff>9525</xdr:rowOff>
    </xdr:from>
    <xdr:ext cx="2426804" cy="173935"/>
    <xdr:sp macro="" textlink="" fLocksText="0">
      <xdr:nvSpPr>
        <xdr:cNvPr id="31" name="Text Box 30">
          <a:extLst>
            <a:ext uri="{FF2B5EF4-FFF2-40B4-BE49-F238E27FC236}">
              <a16:creationId xmlns:a16="http://schemas.microsoft.com/office/drawing/2014/main" id="{5252E0F3-5EBD-4E52-8B34-756A35415F13}"/>
            </a:ext>
          </a:extLst>
        </xdr:cNvPr>
        <xdr:cNvSpPr txBox="1">
          <a:spLocks noChangeArrowheads="1"/>
        </xdr:cNvSpPr>
      </xdr:nvSpPr>
      <xdr:spPr bwMode="auto">
        <a:xfrm>
          <a:off x="9525" y="1220152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64</xdr:row>
      <xdr:rowOff>9525</xdr:rowOff>
    </xdr:from>
    <xdr:ext cx="1482587" cy="173935"/>
    <xdr:sp macro="" textlink="" fLocksText="0">
      <xdr:nvSpPr>
        <xdr:cNvPr id="32" name="Text Box 31">
          <a:extLst>
            <a:ext uri="{FF2B5EF4-FFF2-40B4-BE49-F238E27FC236}">
              <a16:creationId xmlns:a16="http://schemas.microsoft.com/office/drawing/2014/main" id="{864B1ACB-A93D-455B-B140-E16A713434E6}"/>
            </a:ext>
          </a:extLst>
        </xdr:cNvPr>
        <xdr:cNvSpPr txBox="1">
          <a:spLocks noChangeArrowheads="1"/>
        </xdr:cNvSpPr>
      </xdr:nvSpPr>
      <xdr:spPr bwMode="auto">
        <a:xfrm>
          <a:off x="1228725" y="1220152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64</xdr:row>
      <xdr:rowOff>9525</xdr:rowOff>
    </xdr:from>
    <xdr:ext cx="2749826" cy="173935"/>
    <xdr:sp macro="" textlink="" fLocksText="0">
      <xdr:nvSpPr>
        <xdr:cNvPr id="33" name="Text Box 32">
          <a:extLst>
            <a:ext uri="{FF2B5EF4-FFF2-40B4-BE49-F238E27FC236}">
              <a16:creationId xmlns:a16="http://schemas.microsoft.com/office/drawing/2014/main" id="{0DFFD53B-AC0A-4AEA-92BE-3F286938B27B}"/>
            </a:ext>
          </a:extLst>
        </xdr:cNvPr>
        <xdr:cNvSpPr txBox="1">
          <a:spLocks noChangeArrowheads="1"/>
        </xdr:cNvSpPr>
      </xdr:nvSpPr>
      <xdr:spPr bwMode="auto">
        <a:xfrm>
          <a:off x="2447925" y="1220152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3508F519-D7FA-4FB0-A857-E3A9074241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a:extLst>
            <a:ext uri="{FF2B5EF4-FFF2-40B4-BE49-F238E27FC236}">
              <a16:creationId xmlns:a16="http://schemas.microsoft.com/office/drawing/2014/main" id="{5C660EC2-C7DC-4C27-B69F-26BAD7509D13}"/>
            </a:ext>
          </a:extLst>
        </xdr:cNvPr>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a:extLst>
            <a:ext uri="{FF2B5EF4-FFF2-40B4-BE49-F238E27FC236}">
              <a16:creationId xmlns:a16="http://schemas.microsoft.com/office/drawing/2014/main" id="{AC743616-5CF9-43C4-B00F-62209401ADF9}"/>
            </a:ext>
          </a:extLst>
        </xdr:cNvPr>
        <xdr:cNvSpPr txBox="1">
          <a:spLocks noChangeArrowheads="1"/>
        </xdr:cNvSpPr>
      </xdr:nvSpPr>
      <xdr:spPr bwMode="auto">
        <a:xfrm>
          <a:off x="9525" y="20002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a:extLst>
            <a:ext uri="{FF2B5EF4-FFF2-40B4-BE49-F238E27FC236}">
              <a16:creationId xmlns:a16="http://schemas.microsoft.com/office/drawing/2014/main" id="{93BD20F0-27A6-4AAD-A25D-D1D7BD5E499D}"/>
            </a:ext>
          </a:extLst>
        </xdr:cNvPr>
        <xdr:cNvSpPr txBox="1">
          <a:spLocks noChangeArrowheads="1"/>
        </xdr:cNvSpPr>
      </xdr:nvSpPr>
      <xdr:spPr bwMode="auto">
        <a:xfrm>
          <a:off x="9525" y="58102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a:extLst>
            <a:ext uri="{FF2B5EF4-FFF2-40B4-BE49-F238E27FC236}">
              <a16:creationId xmlns:a16="http://schemas.microsoft.com/office/drawing/2014/main" id="{A7C0C247-7CD8-475A-A6DD-79054CB831B8}"/>
            </a:ext>
          </a:extLst>
        </xdr:cNvPr>
        <xdr:cNvSpPr txBox="1">
          <a:spLocks noChangeArrowheads="1"/>
        </xdr:cNvSpPr>
      </xdr:nvSpPr>
      <xdr:spPr bwMode="auto">
        <a:xfrm>
          <a:off x="9525" y="771525"/>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a:extLst>
            <a:ext uri="{FF2B5EF4-FFF2-40B4-BE49-F238E27FC236}">
              <a16:creationId xmlns:a16="http://schemas.microsoft.com/office/drawing/2014/main" id="{675AAF0D-FAD3-4499-8230-41615807A243}"/>
            </a:ext>
          </a:extLst>
        </xdr:cNvPr>
        <xdr:cNvSpPr txBox="1">
          <a:spLocks noChangeArrowheads="1"/>
        </xdr:cNvSpPr>
      </xdr:nvSpPr>
      <xdr:spPr bwMode="auto">
        <a:xfrm>
          <a:off x="9525" y="9620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Năm 2023 / Year 2023</a:t>
          </a:r>
        </a:p>
      </xdr:txBody>
    </xdr:sp>
    <xdr:clientData/>
  </xdr:oneCellAnchor>
  <xdr:oneCellAnchor>
    <xdr:from>
      <xdr:col>0</xdr:col>
      <xdr:colOff>9525</xdr:colOff>
      <xdr:row>7</xdr:row>
      <xdr:rowOff>9525</xdr:rowOff>
    </xdr:from>
    <xdr:ext cx="2219325" cy="198782"/>
    <xdr:sp macro="" textlink="" fLocksText="0">
      <xdr:nvSpPr>
        <xdr:cNvPr id="8" name="Text Box 7">
          <a:extLst>
            <a:ext uri="{FF2B5EF4-FFF2-40B4-BE49-F238E27FC236}">
              <a16:creationId xmlns:a16="http://schemas.microsoft.com/office/drawing/2014/main" id="{997F32E1-4D1C-44E2-9FC4-110EF9B4A7AB}"/>
            </a:ext>
          </a:extLst>
        </xdr:cNvPr>
        <xdr:cNvSpPr txBox="1">
          <a:spLocks noChangeArrowheads="1"/>
        </xdr:cNvSpPr>
      </xdr:nvSpPr>
      <xdr:spPr bwMode="auto">
        <a:xfrm>
          <a:off x="9525" y="13430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a:extLst>
            <a:ext uri="{FF2B5EF4-FFF2-40B4-BE49-F238E27FC236}">
              <a16:creationId xmlns:a16="http://schemas.microsoft.com/office/drawing/2014/main" id="{45B56639-B0B4-4598-9754-88F08DB079A3}"/>
            </a:ext>
          </a:extLst>
        </xdr:cNvPr>
        <xdr:cNvSpPr txBox="1">
          <a:spLocks noChangeArrowheads="1"/>
        </xdr:cNvSpPr>
      </xdr:nvSpPr>
      <xdr:spPr bwMode="auto">
        <a:xfrm>
          <a:off x="609600" y="13430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a:extLst>
            <a:ext uri="{FF2B5EF4-FFF2-40B4-BE49-F238E27FC236}">
              <a16:creationId xmlns:a16="http://schemas.microsoft.com/office/drawing/2014/main" id="{78D7BE0A-7E18-4C7D-93F7-96DE83B5DC12}"/>
            </a:ext>
          </a:extLst>
        </xdr:cNvPr>
        <xdr:cNvSpPr txBox="1">
          <a:spLocks noChangeArrowheads="1"/>
        </xdr:cNvSpPr>
      </xdr:nvSpPr>
      <xdr:spPr bwMode="auto">
        <a:xfrm>
          <a:off x="9525" y="1533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a:extLst>
            <a:ext uri="{FF2B5EF4-FFF2-40B4-BE49-F238E27FC236}">
              <a16:creationId xmlns:a16="http://schemas.microsoft.com/office/drawing/2014/main" id="{9FB994E6-9EF3-4C11-9707-13D0594752A9}"/>
            </a:ext>
          </a:extLst>
        </xdr:cNvPr>
        <xdr:cNvSpPr txBox="1">
          <a:spLocks noChangeArrowheads="1"/>
        </xdr:cNvSpPr>
      </xdr:nvSpPr>
      <xdr:spPr bwMode="auto">
        <a:xfrm>
          <a:off x="609600" y="1533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a:extLst>
            <a:ext uri="{FF2B5EF4-FFF2-40B4-BE49-F238E27FC236}">
              <a16:creationId xmlns:a16="http://schemas.microsoft.com/office/drawing/2014/main" id="{E8798B8D-B904-43DF-BC1B-D56EBA3BAC16}"/>
            </a:ext>
          </a:extLst>
        </xdr:cNvPr>
        <xdr:cNvSpPr txBox="1">
          <a:spLocks noChangeArrowheads="1"/>
        </xdr:cNvSpPr>
      </xdr:nvSpPr>
      <xdr:spPr bwMode="auto">
        <a:xfrm>
          <a:off x="9525" y="1724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a:extLst>
            <a:ext uri="{FF2B5EF4-FFF2-40B4-BE49-F238E27FC236}">
              <a16:creationId xmlns:a16="http://schemas.microsoft.com/office/drawing/2014/main" id="{1D30F3CF-BDBE-43E8-88AF-2085021F2E60}"/>
            </a:ext>
          </a:extLst>
        </xdr:cNvPr>
        <xdr:cNvSpPr txBox="1">
          <a:spLocks noChangeArrowheads="1"/>
        </xdr:cNvSpPr>
      </xdr:nvSpPr>
      <xdr:spPr bwMode="auto">
        <a:xfrm>
          <a:off x="609600" y="1724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a:extLst>
            <a:ext uri="{FF2B5EF4-FFF2-40B4-BE49-F238E27FC236}">
              <a16:creationId xmlns:a16="http://schemas.microsoft.com/office/drawing/2014/main" id="{07A203AF-342F-4D33-B2F2-904AE6E234D5}"/>
            </a:ext>
          </a:extLst>
        </xdr:cNvPr>
        <xdr:cNvSpPr txBox="1">
          <a:spLocks noChangeArrowheads="1"/>
        </xdr:cNvSpPr>
      </xdr:nvSpPr>
      <xdr:spPr bwMode="auto">
        <a:xfrm>
          <a:off x="9525" y="1914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a:extLst>
            <a:ext uri="{FF2B5EF4-FFF2-40B4-BE49-F238E27FC236}">
              <a16:creationId xmlns:a16="http://schemas.microsoft.com/office/drawing/2014/main" id="{D4E64538-4542-4C45-B3CE-640A92D1690C}"/>
            </a:ext>
          </a:extLst>
        </xdr:cNvPr>
        <xdr:cNvSpPr txBox="1">
          <a:spLocks noChangeArrowheads="1"/>
        </xdr:cNvSpPr>
      </xdr:nvSpPr>
      <xdr:spPr bwMode="auto">
        <a:xfrm>
          <a:off x="609600" y="1914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a:extLst>
            <a:ext uri="{FF2B5EF4-FFF2-40B4-BE49-F238E27FC236}">
              <a16:creationId xmlns:a16="http://schemas.microsoft.com/office/drawing/2014/main" id="{BDA25B0C-A342-417B-A6BB-A929901237F1}"/>
            </a:ext>
          </a:extLst>
        </xdr:cNvPr>
        <xdr:cNvSpPr txBox="1">
          <a:spLocks noChangeArrowheads="1"/>
        </xdr:cNvSpPr>
      </xdr:nvSpPr>
      <xdr:spPr bwMode="auto">
        <a:xfrm>
          <a:off x="9525" y="2105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a:extLst>
            <a:ext uri="{FF2B5EF4-FFF2-40B4-BE49-F238E27FC236}">
              <a16:creationId xmlns:a16="http://schemas.microsoft.com/office/drawing/2014/main" id="{36D7E3F8-3A9F-45E9-ADEF-D8E8DDC380D5}"/>
            </a:ext>
          </a:extLst>
        </xdr:cNvPr>
        <xdr:cNvSpPr txBox="1">
          <a:spLocks noChangeArrowheads="1"/>
        </xdr:cNvSpPr>
      </xdr:nvSpPr>
      <xdr:spPr bwMode="auto">
        <a:xfrm>
          <a:off x="609600" y="2105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a:extLst>
            <a:ext uri="{FF2B5EF4-FFF2-40B4-BE49-F238E27FC236}">
              <a16:creationId xmlns:a16="http://schemas.microsoft.com/office/drawing/2014/main" id="{7F53D15B-BF7C-4828-8C3D-65DA86BBD4F5}"/>
            </a:ext>
          </a:extLst>
        </xdr:cNvPr>
        <xdr:cNvSpPr txBox="1">
          <a:spLocks noChangeArrowheads="1"/>
        </xdr:cNvSpPr>
      </xdr:nvSpPr>
      <xdr:spPr bwMode="auto">
        <a:xfrm>
          <a:off x="9525" y="2295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a:extLst>
            <a:ext uri="{FF2B5EF4-FFF2-40B4-BE49-F238E27FC236}">
              <a16:creationId xmlns:a16="http://schemas.microsoft.com/office/drawing/2014/main" id="{EFE53844-B220-479D-9DB4-A904A898E7D7}"/>
            </a:ext>
          </a:extLst>
        </xdr:cNvPr>
        <xdr:cNvSpPr txBox="1">
          <a:spLocks noChangeArrowheads="1"/>
        </xdr:cNvSpPr>
      </xdr:nvSpPr>
      <xdr:spPr bwMode="auto">
        <a:xfrm>
          <a:off x="609600" y="2295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a:extLst>
            <a:ext uri="{FF2B5EF4-FFF2-40B4-BE49-F238E27FC236}">
              <a16:creationId xmlns:a16="http://schemas.microsoft.com/office/drawing/2014/main" id="{3499C967-2AA8-43D1-B9DD-B8520304BB36}"/>
            </a:ext>
          </a:extLst>
        </xdr:cNvPr>
        <xdr:cNvSpPr txBox="1">
          <a:spLocks noChangeArrowheads="1"/>
        </xdr:cNvSpPr>
      </xdr:nvSpPr>
      <xdr:spPr bwMode="auto">
        <a:xfrm>
          <a:off x="9525" y="2486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a:extLst>
            <a:ext uri="{FF2B5EF4-FFF2-40B4-BE49-F238E27FC236}">
              <a16:creationId xmlns:a16="http://schemas.microsoft.com/office/drawing/2014/main" id="{9382F3F0-4D84-42EE-8434-657C94E08D03}"/>
            </a:ext>
          </a:extLst>
        </xdr:cNvPr>
        <xdr:cNvSpPr txBox="1">
          <a:spLocks noChangeArrowheads="1"/>
        </xdr:cNvSpPr>
      </xdr:nvSpPr>
      <xdr:spPr bwMode="auto">
        <a:xfrm>
          <a:off x="609600" y="2486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15/02/2024</a:t>
          </a:r>
        </a:p>
      </xdr:txBody>
    </xdr:sp>
    <xdr:clientData/>
  </xdr:oneCellAnchor>
  <xdr:oneCellAnchor>
    <xdr:from>
      <xdr:col>0</xdr:col>
      <xdr:colOff>9525</xdr:colOff>
      <xdr:row>14</xdr:row>
      <xdr:rowOff>9525</xdr:rowOff>
    </xdr:from>
    <xdr:ext cx="2219325" cy="198783"/>
    <xdr:sp macro="" textlink="" fLocksText="0">
      <xdr:nvSpPr>
        <xdr:cNvPr id="22" name="Text Box 21">
          <a:extLst>
            <a:ext uri="{FF2B5EF4-FFF2-40B4-BE49-F238E27FC236}">
              <a16:creationId xmlns:a16="http://schemas.microsoft.com/office/drawing/2014/main" id="{9ECFDD01-B85A-4D14-B6BD-BCF50B5E394B}"/>
            </a:ext>
          </a:extLst>
        </xdr:cNvPr>
        <xdr:cNvSpPr txBox="1">
          <a:spLocks noChangeArrowheads="1"/>
        </xdr:cNvSpPr>
      </xdr:nvSpPr>
      <xdr:spPr bwMode="auto">
        <a:xfrm>
          <a:off x="9525" y="2676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a:extLst>
            <a:ext uri="{FF2B5EF4-FFF2-40B4-BE49-F238E27FC236}">
              <a16:creationId xmlns:a16="http://schemas.microsoft.com/office/drawing/2014/main" id="{340DEA5E-FD80-4D9A-84B9-6B2A51E2AF8B}"/>
            </a:ext>
          </a:extLst>
        </xdr:cNvPr>
        <xdr:cNvSpPr txBox="1">
          <a:spLocks noChangeArrowheads="1"/>
        </xdr:cNvSpPr>
      </xdr:nvSpPr>
      <xdr:spPr bwMode="auto">
        <a:xfrm>
          <a:off x="609600" y="2676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Feb 2024</a:t>
          </a:r>
        </a:p>
      </xdr:txBody>
    </xdr:sp>
    <xdr:clientData/>
  </xdr:oneCellAnchor>
  <xdr:oneCellAnchor>
    <xdr:from>
      <xdr:col>0</xdr:col>
      <xdr:colOff>9525</xdr:colOff>
      <xdr:row>66</xdr:row>
      <xdr:rowOff>9525</xdr:rowOff>
    </xdr:from>
    <xdr:ext cx="2438400" cy="173935"/>
    <xdr:sp macro="" textlink="" fLocksText="0">
      <xdr:nvSpPr>
        <xdr:cNvPr id="24" name="Text Box 23">
          <a:extLst>
            <a:ext uri="{FF2B5EF4-FFF2-40B4-BE49-F238E27FC236}">
              <a16:creationId xmlns:a16="http://schemas.microsoft.com/office/drawing/2014/main" id="{F69E6E44-F97A-4331-B69D-7D3B87100B0B}"/>
            </a:ext>
          </a:extLst>
        </xdr:cNvPr>
        <xdr:cNvSpPr txBox="1">
          <a:spLocks noChangeArrowheads="1"/>
        </xdr:cNvSpPr>
      </xdr:nvSpPr>
      <xdr:spPr bwMode="auto">
        <a:xfrm>
          <a:off x="9525" y="125825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a:extLst>
            <a:ext uri="{FF2B5EF4-FFF2-40B4-BE49-F238E27FC236}">
              <a16:creationId xmlns:a16="http://schemas.microsoft.com/office/drawing/2014/main" id="{A38211BA-052A-48FF-9AC7-03D4DB92AF51}"/>
            </a:ext>
          </a:extLst>
        </xdr:cNvPr>
        <xdr:cNvSpPr txBox="1">
          <a:spLocks noChangeArrowheads="1"/>
        </xdr:cNvSpPr>
      </xdr:nvSpPr>
      <xdr:spPr bwMode="auto">
        <a:xfrm>
          <a:off x="609600" y="125825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a:extLst>
            <a:ext uri="{FF2B5EF4-FFF2-40B4-BE49-F238E27FC236}">
              <a16:creationId xmlns:a16="http://schemas.microsoft.com/office/drawing/2014/main" id="{9AE6198E-09D8-4DBF-806B-A53ED17E68A3}"/>
            </a:ext>
          </a:extLst>
        </xdr:cNvPr>
        <xdr:cNvSpPr txBox="1">
          <a:spLocks noChangeArrowheads="1"/>
        </xdr:cNvSpPr>
      </xdr:nvSpPr>
      <xdr:spPr bwMode="auto">
        <a:xfrm>
          <a:off x="1543050" y="125825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a:extLst>
            <a:ext uri="{FF2B5EF4-FFF2-40B4-BE49-F238E27FC236}">
              <a16:creationId xmlns:a16="http://schemas.microsoft.com/office/drawing/2014/main" id="{E482EF33-4343-4646-BFEE-69F6F48C5C08}"/>
            </a:ext>
          </a:extLst>
        </xdr:cNvPr>
        <xdr:cNvSpPr txBox="1">
          <a:spLocks noChangeArrowheads="1"/>
        </xdr:cNvSpPr>
      </xdr:nvSpPr>
      <xdr:spPr bwMode="auto">
        <a:xfrm>
          <a:off x="9525" y="127730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a:extLst>
            <a:ext uri="{FF2B5EF4-FFF2-40B4-BE49-F238E27FC236}">
              <a16:creationId xmlns:a16="http://schemas.microsoft.com/office/drawing/2014/main" id="{AFB6C5D5-FE81-4899-BC07-79FFFCBF09D1}"/>
            </a:ext>
          </a:extLst>
        </xdr:cNvPr>
        <xdr:cNvSpPr txBox="1">
          <a:spLocks noChangeArrowheads="1"/>
        </xdr:cNvSpPr>
      </xdr:nvSpPr>
      <xdr:spPr bwMode="auto">
        <a:xfrm>
          <a:off x="609600" y="127730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a:extLst>
            <a:ext uri="{FF2B5EF4-FFF2-40B4-BE49-F238E27FC236}">
              <a16:creationId xmlns:a16="http://schemas.microsoft.com/office/drawing/2014/main" id="{ED795212-44C2-4E09-83D0-FF121DA4E897}"/>
            </a:ext>
          </a:extLst>
        </xdr:cNvPr>
        <xdr:cNvSpPr txBox="1">
          <a:spLocks noChangeArrowheads="1"/>
        </xdr:cNvSpPr>
      </xdr:nvSpPr>
      <xdr:spPr bwMode="auto">
        <a:xfrm>
          <a:off x="1543050" y="127730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6C4C0-1CC9-475C-B9BE-027651DD74B9}">
  <sheetPr>
    <tabColor theme="1" tint="4.9989318521683403E-2"/>
    <outlinePr summaryBelow="0"/>
  </sheetPr>
  <dimension ref="A1:P82"/>
  <sheetViews>
    <sheetView showGridLines="0" showZeros="0"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45"/>
      <c r="B1" s="1"/>
      <c r="C1" s="1"/>
      <c r="D1" s="1"/>
      <c r="E1" s="47" t="s">
        <v>154</v>
      </c>
      <c r="F1" s="47"/>
      <c r="G1" s="47"/>
      <c r="H1" s="47"/>
      <c r="I1" s="47"/>
      <c r="J1" s="47"/>
      <c r="K1" s="47"/>
      <c r="L1" s="47"/>
    </row>
    <row r="2" spans="1:12" ht="33" customHeight="1" x14ac:dyDescent="0.25">
      <c r="A2" s="46" t="s">
        <v>153</v>
      </c>
      <c r="B2" s="46"/>
      <c r="C2" s="46"/>
      <c r="D2" s="46"/>
      <c r="E2" s="46"/>
      <c r="F2" s="46"/>
      <c r="G2" s="46"/>
      <c r="H2" s="46"/>
      <c r="I2" s="46"/>
      <c r="J2" s="46"/>
      <c r="K2" s="46"/>
      <c r="L2" s="46"/>
    </row>
    <row r="3" spans="1:12" ht="27" customHeight="1" x14ac:dyDescent="0.25">
      <c r="A3" s="6" t="s">
        <v>152</v>
      </c>
      <c r="B3" s="6"/>
      <c r="C3" s="6"/>
      <c r="D3" s="6"/>
      <c r="E3" s="6"/>
      <c r="F3" s="6"/>
      <c r="G3" s="6"/>
      <c r="H3" s="6"/>
      <c r="I3" s="6"/>
      <c r="J3" s="6"/>
      <c r="K3" s="6"/>
      <c r="L3" s="6"/>
    </row>
    <row r="4" spans="1:12" ht="12.75" customHeight="1" x14ac:dyDescent="0.25">
      <c r="A4" s="4" t="s">
        <v>151</v>
      </c>
      <c r="B4" s="4"/>
      <c r="C4" s="4"/>
      <c r="D4" s="4"/>
      <c r="E4" s="4"/>
      <c r="F4" s="4"/>
      <c r="G4" s="4"/>
      <c r="H4" s="4"/>
      <c r="I4" s="4"/>
      <c r="J4" s="4"/>
      <c r="K4" s="4"/>
      <c r="L4" s="4"/>
    </row>
    <row r="5" spans="1:12" ht="9.75" customHeight="1" x14ac:dyDescent="0.25">
      <c r="A5" s="45"/>
      <c r="B5" s="1"/>
      <c r="C5" s="1"/>
      <c r="D5" s="1"/>
      <c r="E5" s="1"/>
      <c r="F5" s="1"/>
      <c r="G5" s="1"/>
      <c r="H5" s="1"/>
      <c r="I5" s="1"/>
      <c r="J5" s="1"/>
      <c r="K5" s="1"/>
      <c r="L5" s="1"/>
    </row>
    <row r="6" spans="1:12" ht="15.75" customHeight="1" x14ac:dyDescent="0.25">
      <c r="A6" s="44" t="s">
        <v>150</v>
      </c>
      <c r="B6" s="44"/>
      <c r="C6" s="44"/>
      <c r="D6" s="44"/>
      <c r="E6" s="44" t="s">
        <v>149</v>
      </c>
      <c r="F6" s="44"/>
      <c r="G6" s="44"/>
      <c r="H6" s="44"/>
      <c r="I6" s="44"/>
      <c r="J6" s="44"/>
      <c r="K6" s="44"/>
      <c r="L6" s="44"/>
    </row>
    <row r="7" spans="1:12" ht="15.75" customHeight="1" x14ac:dyDescent="0.25">
      <c r="A7" s="43" t="s">
        <v>148</v>
      </c>
      <c r="B7" s="43"/>
      <c r="C7" s="43"/>
      <c r="D7" s="43"/>
      <c r="E7" s="43" t="s">
        <v>147</v>
      </c>
      <c r="F7" s="43"/>
      <c r="G7" s="43"/>
      <c r="H7" s="43"/>
      <c r="I7" s="43"/>
      <c r="J7" s="43"/>
      <c r="K7" s="43"/>
      <c r="L7" s="43"/>
    </row>
    <row r="8" spans="1:12" ht="15.75" customHeight="1" x14ac:dyDescent="0.25">
      <c r="A8" s="44" t="s">
        <v>146</v>
      </c>
      <c r="B8" s="44"/>
      <c r="C8" s="44"/>
      <c r="D8" s="44"/>
      <c r="E8" s="44" t="s">
        <v>145</v>
      </c>
      <c r="F8" s="44"/>
      <c r="G8" s="44"/>
      <c r="H8" s="44"/>
      <c r="I8" s="44"/>
      <c r="J8" s="44"/>
      <c r="K8" s="44"/>
      <c r="L8" s="44"/>
    </row>
    <row r="9" spans="1:12" ht="15.75" customHeight="1" x14ac:dyDescent="0.25">
      <c r="A9" s="43" t="s">
        <v>144</v>
      </c>
      <c r="B9" s="43"/>
      <c r="C9" s="43"/>
      <c r="D9" s="43"/>
      <c r="E9" s="43" t="s">
        <v>143</v>
      </c>
      <c r="F9" s="43"/>
      <c r="G9" s="43"/>
      <c r="H9" s="43"/>
      <c r="I9" s="43"/>
      <c r="J9" s="43"/>
      <c r="K9" s="43"/>
      <c r="L9" s="43"/>
    </row>
    <row r="10" spans="1:12" ht="15.75" customHeight="1" x14ac:dyDescent="0.25">
      <c r="A10" s="44" t="s">
        <v>142</v>
      </c>
      <c r="B10" s="44"/>
      <c r="C10" s="44"/>
      <c r="D10" s="44"/>
      <c r="E10" s="44" t="s">
        <v>141</v>
      </c>
      <c r="F10" s="44"/>
      <c r="G10" s="44"/>
      <c r="H10" s="44"/>
      <c r="I10" s="44"/>
      <c r="J10" s="44"/>
      <c r="K10" s="44"/>
      <c r="L10" s="44"/>
    </row>
    <row r="11" spans="1:12" ht="15.75" customHeight="1" x14ac:dyDescent="0.25">
      <c r="A11" s="43" t="s">
        <v>140</v>
      </c>
      <c r="B11" s="43"/>
      <c r="C11" s="43"/>
      <c r="D11" s="43"/>
      <c r="E11" s="43" t="s">
        <v>139</v>
      </c>
      <c r="F11" s="43"/>
      <c r="G11" s="43"/>
      <c r="H11" s="43"/>
      <c r="I11" s="43"/>
      <c r="J11" s="43"/>
      <c r="K11" s="43"/>
      <c r="L11" s="43"/>
    </row>
    <row r="12" spans="1:12" ht="15.75" customHeight="1" x14ac:dyDescent="0.25">
      <c r="A12" s="44" t="s">
        <v>138</v>
      </c>
      <c r="B12" s="44"/>
      <c r="C12" s="44"/>
      <c r="D12" s="44"/>
      <c r="E12" s="44" t="s">
        <v>137</v>
      </c>
      <c r="F12" s="44"/>
      <c r="G12" s="44"/>
      <c r="H12" s="44"/>
      <c r="I12" s="44"/>
      <c r="J12" s="44"/>
      <c r="K12" s="44"/>
      <c r="L12" s="44"/>
    </row>
    <row r="13" spans="1:12" ht="15.75" customHeight="1" x14ac:dyDescent="0.25">
      <c r="A13" s="43" t="s">
        <v>136</v>
      </c>
      <c r="B13" s="43"/>
      <c r="C13" s="43"/>
      <c r="D13" s="43"/>
      <c r="E13" s="43" t="s">
        <v>135</v>
      </c>
      <c r="F13" s="43"/>
      <c r="G13" s="43"/>
      <c r="H13" s="43"/>
      <c r="I13" s="43"/>
      <c r="J13" s="43"/>
      <c r="K13" s="43"/>
      <c r="L13" s="43"/>
    </row>
    <row r="14" spans="1:12" ht="8.25" customHeight="1" x14ac:dyDescent="0.25">
      <c r="A14" s="42"/>
      <c r="B14" s="41"/>
      <c r="C14" s="41"/>
      <c r="D14" s="41"/>
      <c r="E14" s="41"/>
      <c r="F14" s="41"/>
      <c r="G14" s="41"/>
      <c r="H14" s="41"/>
      <c r="I14" s="41"/>
      <c r="J14" s="41"/>
      <c r="K14" s="41"/>
      <c r="L14" s="41"/>
    </row>
    <row r="15" spans="1:12" ht="26.25" customHeight="1" x14ac:dyDescent="0.25">
      <c r="A15" s="40" t="s">
        <v>134</v>
      </c>
      <c r="B15" s="39"/>
      <c r="C15" s="39"/>
      <c r="D15" s="39" t="s">
        <v>133</v>
      </c>
      <c r="E15" s="39"/>
      <c r="F15" s="39" t="s">
        <v>132</v>
      </c>
      <c r="G15" s="39"/>
      <c r="H15" s="38" t="s">
        <v>131</v>
      </c>
      <c r="I15" s="38"/>
      <c r="J15" s="38"/>
      <c r="K15" s="38" t="s">
        <v>130</v>
      </c>
      <c r="L15" s="37"/>
    </row>
    <row r="16" spans="1:12" ht="33.75" customHeight="1" x14ac:dyDescent="0.25">
      <c r="A16" s="36"/>
      <c r="B16" s="35"/>
      <c r="C16" s="35"/>
      <c r="D16" s="35"/>
      <c r="E16" s="35"/>
      <c r="F16" s="35"/>
      <c r="G16" s="35"/>
      <c r="H16" s="34" t="s">
        <v>129</v>
      </c>
      <c r="I16" s="35" t="s">
        <v>127</v>
      </c>
      <c r="J16" s="35"/>
      <c r="K16" s="34" t="s">
        <v>128</v>
      </c>
      <c r="L16" s="33" t="s">
        <v>127</v>
      </c>
    </row>
    <row r="17" spans="1:16" ht="37.5" customHeight="1" x14ac:dyDescent="0.25">
      <c r="A17" s="20" t="s">
        <v>126</v>
      </c>
      <c r="B17" s="19"/>
      <c r="C17" s="19"/>
      <c r="D17" s="18" t="s">
        <v>125</v>
      </c>
      <c r="E17" s="18"/>
      <c r="F17" s="18"/>
      <c r="G17" s="18"/>
      <c r="H17" s="16">
        <f>H18+H21+H24+H25+H28+H29+H30+H31</f>
        <v>13383372387</v>
      </c>
      <c r="I17" s="17">
        <f>I18+I21+I24+I25+I28+I29+I30+I31</f>
        <v>13383372387</v>
      </c>
      <c r="J17" s="17"/>
      <c r="K17" s="16">
        <v>2354258020</v>
      </c>
      <c r="L17" s="15">
        <v>2354258020</v>
      </c>
      <c r="N17" s="8"/>
      <c r="P17" s="8"/>
    </row>
    <row r="18" spans="1:16" ht="26.25" customHeight="1" x14ac:dyDescent="0.25">
      <c r="A18" s="26" t="s">
        <v>124</v>
      </c>
      <c r="B18" s="25"/>
      <c r="C18" s="25"/>
      <c r="D18" s="24" t="s">
        <v>123</v>
      </c>
      <c r="E18" s="24"/>
      <c r="F18" s="24"/>
      <c r="G18" s="24"/>
      <c r="H18" s="22">
        <f>H19+H20</f>
        <v>7713624062</v>
      </c>
      <c r="I18" s="23">
        <f>I19+I20</f>
        <v>7713624062</v>
      </c>
      <c r="J18" s="23"/>
      <c r="K18" s="22">
        <v>972753487</v>
      </c>
      <c r="L18" s="21">
        <v>972753487</v>
      </c>
      <c r="N18" s="8"/>
      <c r="P18" s="8"/>
    </row>
    <row r="19" spans="1:16" ht="26.25" customHeight="1" x14ac:dyDescent="0.25">
      <c r="A19" s="32" t="s">
        <v>122</v>
      </c>
      <c r="B19" s="31"/>
      <c r="C19" s="31"/>
      <c r="D19" s="30" t="s">
        <v>121</v>
      </c>
      <c r="E19" s="30"/>
      <c r="F19" s="30"/>
      <c r="G19" s="30"/>
      <c r="H19" s="28">
        <v>0</v>
      </c>
      <c r="I19" s="29">
        <v>0</v>
      </c>
      <c r="J19" s="29"/>
      <c r="K19" s="28">
        <v>0</v>
      </c>
      <c r="L19" s="27">
        <v>0</v>
      </c>
      <c r="N19" s="8"/>
      <c r="P19" s="8"/>
    </row>
    <row r="20" spans="1:16" ht="26.25" customHeight="1" x14ac:dyDescent="0.25">
      <c r="A20" s="32" t="s">
        <v>120</v>
      </c>
      <c r="B20" s="31"/>
      <c r="C20" s="31"/>
      <c r="D20" s="30" t="s">
        <v>119</v>
      </c>
      <c r="E20" s="30"/>
      <c r="F20" s="30"/>
      <c r="G20" s="30"/>
      <c r="H20" s="28">
        <v>7713624062</v>
      </c>
      <c r="I20" s="29">
        <v>7713624062</v>
      </c>
      <c r="J20" s="29"/>
      <c r="K20" s="28">
        <v>972753487</v>
      </c>
      <c r="L20" s="27">
        <v>972753487</v>
      </c>
      <c r="N20" s="8"/>
      <c r="P20" s="8"/>
    </row>
    <row r="21" spans="1:16" ht="26.25" customHeight="1" x14ac:dyDescent="0.25">
      <c r="A21" s="26" t="s">
        <v>118</v>
      </c>
      <c r="B21" s="25"/>
      <c r="C21" s="25"/>
      <c r="D21" s="24" t="s">
        <v>117</v>
      </c>
      <c r="E21" s="24"/>
      <c r="F21" s="24"/>
      <c r="G21" s="24"/>
      <c r="H21" s="22">
        <f>H22+H23</f>
        <v>5499031426</v>
      </c>
      <c r="I21" s="23">
        <f>I22+I23</f>
        <v>5499031426</v>
      </c>
      <c r="J21" s="23"/>
      <c r="K21" s="22">
        <v>1382101571</v>
      </c>
      <c r="L21" s="21">
        <v>1382101571</v>
      </c>
      <c r="N21" s="8"/>
      <c r="P21" s="8"/>
    </row>
    <row r="22" spans="1:16" ht="26.25" customHeight="1" x14ac:dyDescent="0.25">
      <c r="A22" s="32" t="s">
        <v>116</v>
      </c>
      <c r="B22" s="31"/>
      <c r="C22" s="31"/>
      <c r="D22" s="30" t="s">
        <v>115</v>
      </c>
      <c r="E22" s="30"/>
      <c r="F22" s="30"/>
      <c r="G22" s="30"/>
      <c r="H22" s="28">
        <v>4846099925</v>
      </c>
      <c r="I22" s="29">
        <v>4846099925</v>
      </c>
      <c r="J22" s="29"/>
      <c r="K22" s="28">
        <v>858457730</v>
      </c>
      <c r="L22" s="27">
        <v>858457730</v>
      </c>
      <c r="N22" s="8"/>
      <c r="P22" s="8"/>
    </row>
    <row r="23" spans="1:16" ht="37.5" customHeight="1" x14ac:dyDescent="0.25">
      <c r="A23" s="32" t="s">
        <v>114</v>
      </c>
      <c r="B23" s="31"/>
      <c r="C23" s="31"/>
      <c r="D23" s="30" t="s">
        <v>113</v>
      </c>
      <c r="E23" s="30"/>
      <c r="F23" s="30"/>
      <c r="G23" s="30"/>
      <c r="H23" s="28">
        <v>652931501</v>
      </c>
      <c r="I23" s="29">
        <v>652931501</v>
      </c>
      <c r="J23" s="29"/>
      <c r="K23" s="28">
        <v>523643841</v>
      </c>
      <c r="L23" s="27">
        <v>523643841</v>
      </c>
      <c r="N23" s="8"/>
      <c r="P23" s="8"/>
    </row>
    <row r="24" spans="1:16" ht="37.5" customHeight="1" x14ac:dyDescent="0.25">
      <c r="A24" s="26" t="s">
        <v>112</v>
      </c>
      <c r="B24" s="25"/>
      <c r="C24" s="25"/>
      <c r="D24" s="24" t="s">
        <v>111</v>
      </c>
      <c r="E24" s="24"/>
      <c r="F24" s="24"/>
      <c r="G24" s="24"/>
      <c r="H24" s="22">
        <v>179144639</v>
      </c>
      <c r="I24" s="23">
        <v>179144639</v>
      </c>
      <c r="J24" s="23"/>
      <c r="K24" s="22">
        <v>63014</v>
      </c>
      <c r="L24" s="21">
        <v>63014</v>
      </c>
      <c r="N24" s="8"/>
      <c r="P24" s="8"/>
    </row>
    <row r="25" spans="1:16" ht="48.75" customHeight="1" x14ac:dyDescent="0.25">
      <c r="A25" s="26" t="s">
        <v>110</v>
      </c>
      <c r="B25" s="25"/>
      <c r="C25" s="25"/>
      <c r="D25" s="24" t="s">
        <v>109</v>
      </c>
      <c r="E25" s="24"/>
      <c r="F25" s="24"/>
      <c r="G25" s="24"/>
      <c r="H25" s="22">
        <f>H26-H27</f>
        <v>-8496920</v>
      </c>
      <c r="I25" s="23">
        <f>I26-I27</f>
        <v>-8496920</v>
      </c>
      <c r="J25" s="23"/>
      <c r="K25" s="22">
        <v>-660052</v>
      </c>
      <c r="L25" s="21">
        <v>-660052</v>
      </c>
      <c r="N25" s="8"/>
      <c r="P25" s="8"/>
    </row>
    <row r="26" spans="1:16" ht="48.75" customHeight="1" x14ac:dyDescent="0.25">
      <c r="A26" s="32" t="s">
        <v>108</v>
      </c>
      <c r="B26" s="31"/>
      <c r="C26" s="31"/>
      <c r="D26" s="30" t="s">
        <v>107</v>
      </c>
      <c r="E26" s="30"/>
      <c r="F26" s="30"/>
      <c r="G26" s="30"/>
      <c r="H26" s="28">
        <v>216704054</v>
      </c>
      <c r="I26" s="29">
        <v>216704054</v>
      </c>
      <c r="J26" s="29"/>
      <c r="K26" s="28">
        <v>66704424</v>
      </c>
      <c r="L26" s="27">
        <v>66704424</v>
      </c>
      <c r="N26" s="8"/>
      <c r="P26" s="8"/>
    </row>
    <row r="27" spans="1:16" ht="48.75" customHeight="1" x14ac:dyDescent="0.25">
      <c r="A27" s="32" t="s">
        <v>106</v>
      </c>
      <c r="B27" s="31"/>
      <c r="C27" s="31"/>
      <c r="D27" s="30" t="s">
        <v>105</v>
      </c>
      <c r="E27" s="30"/>
      <c r="F27" s="30"/>
      <c r="G27" s="30"/>
      <c r="H27" s="28">
        <v>225200974</v>
      </c>
      <c r="I27" s="29">
        <v>225200974</v>
      </c>
      <c r="J27" s="29"/>
      <c r="K27" s="28">
        <v>67364476</v>
      </c>
      <c r="L27" s="27">
        <v>67364476</v>
      </c>
      <c r="N27" s="8"/>
      <c r="P27" s="8"/>
    </row>
    <row r="28" spans="1:16" ht="26.25" customHeight="1" x14ac:dyDescent="0.25">
      <c r="A28" s="26" t="s">
        <v>104</v>
      </c>
      <c r="B28" s="25"/>
      <c r="C28" s="25"/>
      <c r="D28" s="24" t="s">
        <v>103</v>
      </c>
      <c r="E28" s="24"/>
      <c r="F28" s="24"/>
      <c r="G28" s="24"/>
      <c r="H28" s="22">
        <v>0</v>
      </c>
      <c r="I28" s="23">
        <v>0</v>
      </c>
      <c r="J28" s="23"/>
      <c r="K28" s="22">
        <v>0</v>
      </c>
      <c r="L28" s="21">
        <v>0</v>
      </c>
      <c r="N28" s="8"/>
      <c r="P28" s="8"/>
    </row>
    <row r="29" spans="1:16" ht="48.75" customHeight="1" x14ac:dyDescent="0.25">
      <c r="A29" s="26" t="s">
        <v>102</v>
      </c>
      <c r="B29" s="25"/>
      <c r="C29" s="25"/>
      <c r="D29" s="24" t="s">
        <v>101</v>
      </c>
      <c r="E29" s="24"/>
      <c r="F29" s="24"/>
      <c r="G29" s="24"/>
      <c r="H29" s="22">
        <v>0</v>
      </c>
      <c r="I29" s="23">
        <v>0</v>
      </c>
      <c r="J29" s="23"/>
      <c r="K29" s="22">
        <v>0</v>
      </c>
      <c r="L29" s="21">
        <v>0</v>
      </c>
      <c r="N29" s="8"/>
      <c r="P29" s="8"/>
    </row>
    <row r="30" spans="1:16" ht="26.25" customHeight="1" x14ac:dyDescent="0.25">
      <c r="A30" s="26" t="s">
        <v>100</v>
      </c>
      <c r="B30" s="25"/>
      <c r="C30" s="25"/>
      <c r="D30" s="24" t="s">
        <v>99</v>
      </c>
      <c r="E30" s="24"/>
      <c r="F30" s="24"/>
      <c r="G30" s="24"/>
      <c r="H30" s="22">
        <v>69180</v>
      </c>
      <c r="I30" s="23">
        <v>69180</v>
      </c>
      <c r="J30" s="23"/>
      <c r="K30" s="22">
        <v>0</v>
      </c>
      <c r="L30" s="21">
        <v>0</v>
      </c>
      <c r="N30" s="8"/>
      <c r="P30" s="8"/>
    </row>
    <row r="31" spans="1:16" ht="82.5" customHeight="1" x14ac:dyDescent="0.25">
      <c r="A31" s="26" t="s">
        <v>98</v>
      </c>
      <c r="B31" s="25"/>
      <c r="C31" s="25"/>
      <c r="D31" s="24" t="s">
        <v>97</v>
      </c>
      <c r="E31" s="24"/>
      <c r="F31" s="24"/>
      <c r="G31" s="24"/>
      <c r="H31" s="22">
        <v>0</v>
      </c>
      <c r="I31" s="23">
        <v>0</v>
      </c>
      <c r="J31" s="23"/>
      <c r="K31" s="22">
        <v>0</v>
      </c>
      <c r="L31" s="21">
        <v>0</v>
      </c>
      <c r="N31" s="8"/>
      <c r="P31" s="8"/>
    </row>
    <row r="32" spans="1:16" ht="26.25" customHeight="1" x14ac:dyDescent="0.25">
      <c r="A32" s="20" t="s">
        <v>96</v>
      </c>
      <c r="B32" s="19"/>
      <c r="C32" s="19"/>
      <c r="D32" s="18" t="s">
        <v>95</v>
      </c>
      <c r="E32" s="18"/>
      <c r="F32" s="18"/>
      <c r="G32" s="18"/>
      <c r="H32" s="16">
        <f>H33+H37+H38+H39+H40</f>
        <v>25055993</v>
      </c>
      <c r="I32" s="17">
        <f>I33+I37+I38+I39+I40</f>
        <v>25055993</v>
      </c>
      <c r="J32" s="17"/>
      <c r="K32" s="16">
        <v>23771343</v>
      </c>
      <c r="L32" s="15">
        <v>23771343</v>
      </c>
      <c r="N32" s="8"/>
      <c r="P32" s="8"/>
    </row>
    <row r="33" spans="1:16" ht="48.75" customHeight="1" x14ac:dyDescent="0.25">
      <c r="A33" s="26" t="s">
        <v>94</v>
      </c>
      <c r="B33" s="25"/>
      <c r="C33" s="25"/>
      <c r="D33" s="24" t="s">
        <v>93</v>
      </c>
      <c r="E33" s="24"/>
      <c r="F33" s="24"/>
      <c r="G33" s="24"/>
      <c r="H33" s="22">
        <f>H34+H35+H36</f>
        <v>25055993</v>
      </c>
      <c r="I33" s="23">
        <f>I34+I35+I36</f>
        <v>25055993</v>
      </c>
      <c r="J33" s="23"/>
      <c r="K33" s="22">
        <v>23771343</v>
      </c>
      <c r="L33" s="21">
        <v>23771343</v>
      </c>
      <c r="N33" s="8"/>
      <c r="P33" s="8"/>
    </row>
    <row r="34" spans="1:16" ht="29.25" customHeight="1" x14ac:dyDescent="0.25">
      <c r="A34" s="32" t="s">
        <v>92</v>
      </c>
      <c r="B34" s="31"/>
      <c r="C34" s="31"/>
      <c r="D34" s="30" t="s">
        <v>91</v>
      </c>
      <c r="E34" s="30"/>
      <c r="F34" s="30"/>
      <c r="G34" s="30"/>
      <c r="H34" s="28">
        <v>16180790</v>
      </c>
      <c r="I34" s="29">
        <v>16180790</v>
      </c>
      <c r="J34" s="29"/>
      <c r="K34" s="28">
        <v>16752714</v>
      </c>
      <c r="L34" s="27">
        <v>16752714</v>
      </c>
      <c r="N34" s="8"/>
      <c r="P34" s="8"/>
    </row>
    <row r="35" spans="1:16" ht="29.25" customHeight="1" x14ac:dyDescent="0.25">
      <c r="A35" s="32" t="s">
        <v>90</v>
      </c>
      <c r="B35" s="31"/>
      <c r="C35" s="31"/>
      <c r="D35" s="30" t="s">
        <v>89</v>
      </c>
      <c r="E35" s="30"/>
      <c r="F35" s="30"/>
      <c r="G35" s="30"/>
      <c r="H35" s="28">
        <v>0</v>
      </c>
      <c r="I35" s="29">
        <v>0</v>
      </c>
      <c r="J35" s="29"/>
      <c r="K35" s="28">
        <v>0</v>
      </c>
      <c r="L35" s="27">
        <v>0</v>
      </c>
      <c r="N35" s="8"/>
      <c r="P35" s="8"/>
    </row>
    <row r="36" spans="1:16" ht="42" customHeight="1" x14ac:dyDescent="0.25">
      <c r="A36" s="32" t="s">
        <v>88</v>
      </c>
      <c r="B36" s="31"/>
      <c r="C36" s="31"/>
      <c r="D36" s="30" t="s">
        <v>87</v>
      </c>
      <c r="E36" s="30"/>
      <c r="F36" s="30"/>
      <c r="G36" s="30"/>
      <c r="H36" s="28">
        <v>8875203</v>
      </c>
      <c r="I36" s="29">
        <v>8875203</v>
      </c>
      <c r="J36" s="29"/>
      <c r="K36" s="28">
        <v>7018629</v>
      </c>
      <c r="L36" s="27">
        <v>7018629</v>
      </c>
      <c r="N36" s="8"/>
      <c r="P36" s="8"/>
    </row>
    <row r="37" spans="1:16" ht="42" customHeight="1" x14ac:dyDescent="0.25">
      <c r="A37" s="26" t="s">
        <v>86</v>
      </c>
      <c r="B37" s="25"/>
      <c r="C37" s="25"/>
      <c r="D37" s="24" t="s">
        <v>85</v>
      </c>
      <c r="E37" s="24"/>
      <c r="F37" s="24"/>
      <c r="G37" s="24"/>
      <c r="H37" s="22">
        <v>0</v>
      </c>
      <c r="I37" s="23">
        <v>0</v>
      </c>
      <c r="J37" s="23"/>
      <c r="K37" s="22">
        <v>0</v>
      </c>
      <c r="L37" s="21">
        <v>0</v>
      </c>
      <c r="N37" s="8"/>
      <c r="P37" s="8"/>
    </row>
    <row r="38" spans="1:16" ht="29.25" customHeight="1" x14ac:dyDescent="0.25">
      <c r="A38" s="26" t="s">
        <v>84</v>
      </c>
      <c r="B38" s="25"/>
      <c r="C38" s="25"/>
      <c r="D38" s="24" t="s">
        <v>83</v>
      </c>
      <c r="E38" s="24"/>
      <c r="F38" s="24"/>
      <c r="G38" s="24"/>
      <c r="H38" s="22">
        <v>0</v>
      </c>
      <c r="I38" s="23">
        <v>0</v>
      </c>
      <c r="J38" s="23"/>
      <c r="K38" s="22">
        <v>0</v>
      </c>
      <c r="L38" s="21">
        <v>0</v>
      </c>
      <c r="N38" s="8"/>
      <c r="P38" s="8"/>
    </row>
    <row r="39" spans="1:16" ht="81" customHeight="1" x14ac:dyDescent="0.25">
      <c r="A39" s="26" t="s">
        <v>82</v>
      </c>
      <c r="B39" s="25"/>
      <c r="C39" s="25"/>
      <c r="D39" s="24" t="s">
        <v>81</v>
      </c>
      <c r="E39" s="24"/>
      <c r="F39" s="24"/>
      <c r="G39" s="24"/>
      <c r="H39" s="22">
        <v>0</v>
      </c>
      <c r="I39" s="23">
        <v>0</v>
      </c>
      <c r="J39" s="23"/>
      <c r="K39" s="22">
        <v>0</v>
      </c>
      <c r="L39" s="21">
        <v>0</v>
      </c>
      <c r="N39" s="8"/>
      <c r="P39" s="8"/>
    </row>
    <row r="40" spans="1:16" ht="29.25" customHeight="1" x14ac:dyDescent="0.25">
      <c r="A40" s="26" t="s">
        <v>80</v>
      </c>
      <c r="B40" s="25"/>
      <c r="C40" s="25"/>
      <c r="D40" s="24" t="s">
        <v>79</v>
      </c>
      <c r="E40" s="24"/>
      <c r="F40" s="24"/>
      <c r="G40" s="24"/>
      <c r="H40" s="22">
        <v>0</v>
      </c>
      <c r="I40" s="23">
        <v>0</v>
      </c>
      <c r="J40" s="23"/>
      <c r="K40" s="22">
        <v>0</v>
      </c>
      <c r="L40" s="21">
        <v>0</v>
      </c>
      <c r="N40" s="8"/>
      <c r="P40" s="8"/>
    </row>
    <row r="41" spans="1:16" ht="29.25" customHeight="1" x14ac:dyDescent="0.25">
      <c r="A41" s="20" t="s">
        <v>78</v>
      </c>
      <c r="B41" s="19"/>
      <c r="C41" s="19"/>
      <c r="D41" s="18" t="s">
        <v>77</v>
      </c>
      <c r="E41" s="18"/>
      <c r="F41" s="18"/>
      <c r="G41" s="18"/>
      <c r="H41" s="16">
        <f>H42+H43+H47+H48+H49+H50+H51+H52+H53+H54</f>
        <v>2452552097</v>
      </c>
      <c r="I41" s="17">
        <f>I42+I43+I47+I48+I49+I50+I51+I52+I53+I54</f>
        <v>2452552097</v>
      </c>
      <c r="J41" s="17"/>
      <c r="K41" s="16">
        <v>671346880</v>
      </c>
      <c r="L41" s="15">
        <v>671346880</v>
      </c>
      <c r="N41" s="8"/>
      <c r="P41" s="8"/>
    </row>
    <row r="42" spans="1:16" ht="29.25" customHeight="1" x14ac:dyDescent="0.25">
      <c r="A42" s="26" t="s">
        <v>76</v>
      </c>
      <c r="B42" s="25"/>
      <c r="C42" s="25"/>
      <c r="D42" s="24" t="s">
        <v>75</v>
      </c>
      <c r="E42" s="24"/>
      <c r="F42" s="24"/>
      <c r="G42" s="24"/>
      <c r="H42" s="22">
        <v>1582617395</v>
      </c>
      <c r="I42" s="23">
        <v>1582617395</v>
      </c>
      <c r="J42" s="23"/>
      <c r="K42" s="22">
        <v>398358524</v>
      </c>
      <c r="L42" s="21">
        <v>398358524</v>
      </c>
      <c r="N42" s="8"/>
      <c r="P42" s="8"/>
    </row>
    <row r="43" spans="1:16" ht="29.25" customHeight="1" x14ac:dyDescent="0.25">
      <c r="A43" s="26" t="s">
        <v>74</v>
      </c>
      <c r="B43" s="25"/>
      <c r="C43" s="25"/>
      <c r="D43" s="24" t="s">
        <v>73</v>
      </c>
      <c r="E43" s="24"/>
      <c r="F43" s="24"/>
      <c r="G43" s="24"/>
      <c r="H43" s="22">
        <v>181320834</v>
      </c>
      <c r="I43" s="23">
        <v>181320834</v>
      </c>
      <c r="J43" s="23"/>
      <c r="K43" s="22">
        <v>49639750</v>
      </c>
      <c r="L43" s="21">
        <v>49639750</v>
      </c>
      <c r="N43" s="8"/>
      <c r="P43" s="8"/>
    </row>
    <row r="44" spans="1:16" ht="29.25" customHeight="1" x14ac:dyDescent="0.25">
      <c r="A44" s="32" t="s">
        <v>72</v>
      </c>
      <c r="B44" s="31"/>
      <c r="C44" s="31"/>
      <c r="D44" s="30" t="s">
        <v>71</v>
      </c>
      <c r="E44" s="30"/>
      <c r="F44" s="30"/>
      <c r="G44" s="30"/>
      <c r="H44" s="28">
        <v>180000000</v>
      </c>
      <c r="I44" s="29">
        <v>180000000</v>
      </c>
      <c r="J44" s="29"/>
      <c r="K44" s="28">
        <v>49500000</v>
      </c>
      <c r="L44" s="27">
        <v>49500000</v>
      </c>
      <c r="N44" s="8"/>
      <c r="P44" s="8"/>
    </row>
    <row r="45" spans="1:16" ht="29.25" customHeight="1" x14ac:dyDescent="0.25">
      <c r="A45" s="32" t="s">
        <v>70</v>
      </c>
      <c r="B45" s="31"/>
      <c r="C45" s="31"/>
      <c r="D45" s="30" t="s">
        <v>69</v>
      </c>
      <c r="E45" s="30"/>
      <c r="F45" s="30"/>
      <c r="G45" s="30"/>
      <c r="H45" s="28">
        <v>1320834</v>
      </c>
      <c r="I45" s="29">
        <v>1320834</v>
      </c>
      <c r="J45" s="29"/>
      <c r="K45" s="28">
        <v>139750</v>
      </c>
      <c r="L45" s="27">
        <v>139750</v>
      </c>
      <c r="N45" s="8"/>
      <c r="P45" s="8"/>
    </row>
    <row r="46" spans="1:16" ht="81" customHeight="1" x14ac:dyDescent="0.25">
      <c r="A46" s="32" t="s">
        <v>68</v>
      </c>
      <c r="B46" s="31"/>
      <c r="C46" s="31"/>
      <c r="D46" s="30" t="s">
        <v>67</v>
      </c>
      <c r="E46" s="30"/>
      <c r="F46" s="30"/>
      <c r="G46" s="30"/>
      <c r="H46" s="28">
        <v>0</v>
      </c>
      <c r="I46" s="29">
        <v>0</v>
      </c>
      <c r="J46" s="29"/>
      <c r="K46" s="28">
        <v>0</v>
      </c>
      <c r="L46" s="27">
        <v>0</v>
      </c>
      <c r="N46" s="8"/>
      <c r="P46" s="8"/>
    </row>
    <row r="47" spans="1:16" ht="29.25" customHeight="1" x14ac:dyDescent="0.25">
      <c r="A47" s="26" t="s">
        <v>66</v>
      </c>
      <c r="B47" s="25"/>
      <c r="C47" s="25"/>
      <c r="D47" s="24" t="s">
        <v>65</v>
      </c>
      <c r="E47" s="24"/>
      <c r="F47" s="24"/>
      <c r="G47" s="24"/>
      <c r="H47" s="22">
        <v>92400000</v>
      </c>
      <c r="I47" s="23">
        <v>92400000</v>
      </c>
      <c r="J47" s="23"/>
      <c r="K47" s="22">
        <v>25409996</v>
      </c>
      <c r="L47" s="21">
        <v>25409996</v>
      </c>
      <c r="N47" s="8"/>
      <c r="P47" s="8"/>
    </row>
    <row r="48" spans="1:16" ht="29.25" customHeight="1" x14ac:dyDescent="0.25">
      <c r="A48" s="26" t="s">
        <v>64</v>
      </c>
      <c r="B48" s="25"/>
      <c r="C48" s="25"/>
      <c r="D48" s="24" t="s">
        <v>63</v>
      </c>
      <c r="E48" s="24"/>
      <c r="F48" s="24"/>
      <c r="G48" s="24"/>
      <c r="H48" s="22">
        <v>198000000</v>
      </c>
      <c r="I48" s="23">
        <v>198000000</v>
      </c>
      <c r="J48" s="23"/>
      <c r="K48" s="22">
        <v>54450000</v>
      </c>
      <c r="L48" s="21">
        <v>54450000</v>
      </c>
      <c r="N48" s="8"/>
      <c r="P48" s="8"/>
    </row>
    <row r="49" spans="1:16" ht="29.25" customHeight="1" x14ac:dyDescent="0.25">
      <c r="A49" s="26" t="s">
        <v>62</v>
      </c>
      <c r="B49" s="25"/>
      <c r="C49" s="25"/>
      <c r="D49" s="24" t="s">
        <v>61</v>
      </c>
      <c r="E49" s="24"/>
      <c r="F49" s="24"/>
      <c r="G49" s="24"/>
      <c r="H49" s="22">
        <v>158400000</v>
      </c>
      <c r="I49" s="23">
        <v>158400000</v>
      </c>
      <c r="J49" s="23"/>
      <c r="K49" s="22">
        <v>35767742</v>
      </c>
      <c r="L49" s="21">
        <v>35767742</v>
      </c>
      <c r="N49" s="8"/>
      <c r="P49" s="8"/>
    </row>
    <row r="50" spans="1:16" ht="42" customHeight="1" x14ac:dyDescent="0.25">
      <c r="A50" s="26" t="s">
        <v>60</v>
      </c>
      <c r="B50" s="25"/>
      <c r="C50" s="25"/>
      <c r="D50" s="24" t="s">
        <v>59</v>
      </c>
      <c r="E50" s="24"/>
      <c r="F50" s="24"/>
      <c r="G50" s="24"/>
      <c r="H50" s="22">
        <v>0</v>
      </c>
      <c r="I50" s="23">
        <v>0</v>
      </c>
      <c r="J50" s="23"/>
      <c r="K50" s="22">
        <v>0</v>
      </c>
      <c r="L50" s="21">
        <v>0</v>
      </c>
      <c r="N50" s="8"/>
      <c r="P50" s="8"/>
    </row>
    <row r="51" spans="1:16" ht="42" customHeight="1" x14ac:dyDescent="0.25">
      <c r="A51" s="26" t="s">
        <v>58</v>
      </c>
      <c r="B51" s="25"/>
      <c r="C51" s="25"/>
      <c r="D51" s="24" t="s">
        <v>57</v>
      </c>
      <c r="E51" s="24"/>
      <c r="F51" s="24"/>
      <c r="G51" s="24"/>
      <c r="H51" s="22">
        <v>0</v>
      </c>
      <c r="I51" s="23">
        <v>0</v>
      </c>
      <c r="J51" s="23"/>
      <c r="K51" s="22">
        <v>0</v>
      </c>
      <c r="L51" s="21">
        <v>0</v>
      </c>
      <c r="N51" s="8"/>
      <c r="P51" s="8"/>
    </row>
    <row r="52" spans="1:16" ht="29.25" customHeight="1" x14ac:dyDescent="0.25">
      <c r="A52" s="26" t="s">
        <v>56</v>
      </c>
      <c r="B52" s="25"/>
      <c r="C52" s="25"/>
      <c r="D52" s="24" t="s">
        <v>55</v>
      </c>
      <c r="E52" s="24"/>
      <c r="F52" s="24"/>
      <c r="G52" s="24"/>
      <c r="H52" s="22">
        <v>120000000</v>
      </c>
      <c r="I52" s="23">
        <v>120000000</v>
      </c>
      <c r="J52" s="23"/>
      <c r="K52" s="22">
        <v>60000000</v>
      </c>
      <c r="L52" s="21">
        <v>60000000</v>
      </c>
      <c r="N52" s="8"/>
      <c r="P52" s="8"/>
    </row>
    <row r="53" spans="1:16" ht="29.25" customHeight="1" x14ac:dyDescent="0.25">
      <c r="A53" s="26" t="s">
        <v>54</v>
      </c>
      <c r="B53" s="25"/>
      <c r="C53" s="25"/>
      <c r="D53" s="24" t="s">
        <v>53</v>
      </c>
      <c r="E53" s="24"/>
      <c r="F53" s="24"/>
      <c r="G53" s="24"/>
      <c r="H53" s="22">
        <v>0</v>
      </c>
      <c r="I53" s="23">
        <v>0</v>
      </c>
      <c r="J53" s="23"/>
      <c r="K53" s="22">
        <v>0</v>
      </c>
      <c r="L53" s="21">
        <v>0</v>
      </c>
      <c r="N53" s="8"/>
      <c r="P53" s="8"/>
    </row>
    <row r="54" spans="1:16" ht="29.25" customHeight="1" x14ac:dyDescent="0.25">
      <c r="A54" s="26" t="s">
        <v>52</v>
      </c>
      <c r="B54" s="25"/>
      <c r="C54" s="25"/>
      <c r="D54" s="24" t="s">
        <v>51</v>
      </c>
      <c r="E54" s="24"/>
      <c r="F54" s="24"/>
      <c r="G54" s="24"/>
      <c r="H54" s="22">
        <f>H55+H56+H57+H58+H59+H60+H61+H62+H63+H64+H65+H66+H67+H68</f>
        <v>119813868</v>
      </c>
      <c r="I54" s="23">
        <f>I55+I56+I57+I58+I59+I60+I61+I62+I63+I64+I65+I66+I67+I68</f>
        <v>119813868</v>
      </c>
      <c r="J54" s="23"/>
      <c r="K54" s="22">
        <v>47720868</v>
      </c>
      <c r="L54" s="21">
        <v>47720868</v>
      </c>
      <c r="N54" s="8"/>
      <c r="P54" s="8"/>
    </row>
    <row r="55" spans="1:16" ht="42" customHeight="1" x14ac:dyDescent="0.25">
      <c r="A55" s="32" t="s">
        <v>50</v>
      </c>
      <c r="B55" s="31"/>
      <c r="C55" s="31"/>
      <c r="D55" s="30" t="s">
        <v>49</v>
      </c>
      <c r="E55" s="30"/>
      <c r="F55" s="30"/>
      <c r="G55" s="30"/>
      <c r="H55" s="28">
        <v>108000000</v>
      </c>
      <c r="I55" s="29">
        <v>108000000</v>
      </c>
      <c r="J55" s="29"/>
      <c r="K55" s="28">
        <v>29700000</v>
      </c>
      <c r="L55" s="27">
        <v>29700000</v>
      </c>
      <c r="N55" s="8"/>
      <c r="P55" s="8"/>
    </row>
    <row r="56" spans="1:16" ht="42" customHeight="1" x14ac:dyDescent="0.25">
      <c r="A56" s="32" t="s">
        <v>48</v>
      </c>
      <c r="B56" s="31"/>
      <c r="C56" s="31"/>
      <c r="D56" s="30" t="s">
        <v>47</v>
      </c>
      <c r="E56" s="30"/>
      <c r="F56" s="30"/>
      <c r="G56" s="30"/>
      <c r="H56" s="28">
        <v>0</v>
      </c>
      <c r="I56" s="29">
        <v>0</v>
      </c>
      <c r="J56" s="29"/>
      <c r="K56" s="28">
        <v>0</v>
      </c>
      <c r="L56" s="27">
        <v>0</v>
      </c>
      <c r="N56" s="8"/>
      <c r="P56" s="8"/>
    </row>
    <row r="57" spans="1:16" ht="29.25" customHeight="1" x14ac:dyDescent="0.25">
      <c r="A57" s="32" t="s">
        <v>46</v>
      </c>
      <c r="B57" s="31"/>
      <c r="C57" s="31"/>
      <c r="D57" s="30" t="s">
        <v>45</v>
      </c>
      <c r="E57" s="30"/>
      <c r="F57" s="30"/>
      <c r="G57" s="30"/>
      <c r="H57" s="28">
        <v>0</v>
      </c>
      <c r="I57" s="29">
        <v>0</v>
      </c>
      <c r="J57" s="29"/>
      <c r="K57" s="28">
        <v>0</v>
      </c>
      <c r="L57" s="27">
        <v>0</v>
      </c>
      <c r="N57" s="8"/>
      <c r="P57" s="8"/>
    </row>
    <row r="58" spans="1:16" ht="29.25" customHeight="1" x14ac:dyDescent="0.25">
      <c r="A58" s="32" t="s">
        <v>44</v>
      </c>
      <c r="B58" s="31"/>
      <c r="C58" s="31"/>
      <c r="D58" s="30" t="s">
        <v>43</v>
      </c>
      <c r="E58" s="30"/>
      <c r="F58" s="30"/>
      <c r="G58" s="30"/>
      <c r="H58" s="28">
        <v>0</v>
      </c>
      <c r="I58" s="29">
        <v>0</v>
      </c>
      <c r="J58" s="29"/>
      <c r="K58" s="28">
        <v>0</v>
      </c>
      <c r="L58" s="27">
        <v>0</v>
      </c>
      <c r="N58" s="8"/>
      <c r="P58" s="8"/>
    </row>
    <row r="59" spans="1:16" ht="29.25" customHeight="1" x14ac:dyDescent="0.25">
      <c r="A59" s="32" t="s">
        <v>42</v>
      </c>
      <c r="B59" s="31"/>
      <c r="C59" s="31"/>
      <c r="D59" s="30" t="s">
        <v>41</v>
      </c>
      <c r="E59" s="30"/>
      <c r="F59" s="30"/>
      <c r="G59" s="30"/>
      <c r="H59" s="28">
        <v>0</v>
      </c>
      <c r="I59" s="29">
        <v>0</v>
      </c>
      <c r="J59" s="29"/>
      <c r="K59" s="28">
        <v>0</v>
      </c>
      <c r="L59" s="27">
        <v>0</v>
      </c>
      <c r="N59" s="8"/>
      <c r="P59" s="8"/>
    </row>
    <row r="60" spans="1:16" ht="29.25" customHeight="1" x14ac:dyDescent="0.25">
      <c r="A60" s="32" t="s">
        <v>40</v>
      </c>
      <c r="B60" s="31"/>
      <c r="C60" s="31"/>
      <c r="D60" s="30" t="s">
        <v>39</v>
      </c>
      <c r="E60" s="30"/>
      <c r="F60" s="30"/>
      <c r="G60" s="30"/>
      <c r="H60" s="28">
        <v>0</v>
      </c>
      <c r="I60" s="29">
        <v>0</v>
      </c>
      <c r="J60" s="29"/>
      <c r="K60" s="28">
        <v>0</v>
      </c>
      <c r="L60" s="27">
        <v>0</v>
      </c>
      <c r="N60" s="8"/>
      <c r="P60" s="8"/>
    </row>
    <row r="61" spans="1:16" ht="29.25" customHeight="1" x14ac:dyDescent="0.25">
      <c r="A61" s="32" t="s">
        <v>38</v>
      </c>
      <c r="B61" s="31"/>
      <c r="C61" s="31"/>
      <c r="D61" s="30" t="s">
        <v>37</v>
      </c>
      <c r="E61" s="30"/>
      <c r="F61" s="30"/>
      <c r="G61" s="30"/>
      <c r="H61" s="28">
        <v>7500000</v>
      </c>
      <c r="I61" s="29">
        <v>7500000</v>
      </c>
      <c r="J61" s="29"/>
      <c r="K61" s="28">
        <v>5000000</v>
      </c>
      <c r="L61" s="27">
        <v>5000000</v>
      </c>
      <c r="N61" s="8"/>
      <c r="P61" s="8"/>
    </row>
    <row r="62" spans="1:16" ht="29.25" customHeight="1" x14ac:dyDescent="0.25">
      <c r="A62" s="32" t="s">
        <v>36</v>
      </c>
      <c r="B62" s="31"/>
      <c r="C62" s="31"/>
      <c r="D62" s="30" t="s">
        <v>35</v>
      </c>
      <c r="E62" s="30"/>
      <c r="F62" s="30"/>
      <c r="G62" s="30"/>
      <c r="H62" s="28">
        <v>4203868</v>
      </c>
      <c r="I62" s="29">
        <v>4203868</v>
      </c>
      <c r="J62" s="29"/>
      <c r="K62" s="28">
        <v>13020868</v>
      </c>
      <c r="L62" s="27">
        <v>13020868</v>
      </c>
      <c r="N62" s="8"/>
      <c r="P62" s="8"/>
    </row>
    <row r="63" spans="1:16" ht="42" customHeight="1" x14ac:dyDescent="0.25">
      <c r="A63" s="32" t="s">
        <v>34</v>
      </c>
      <c r="B63" s="31"/>
      <c r="C63" s="31"/>
      <c r="D63" s="30" t="s">
        <v>33</v>
      </c>
      <c r="E63" s="30"/>
      <c r="F63" s="30"/>
      <c r="G63" s="30"/>
      <c r="H63" s="28">
        <v>0</v>
      </c>
      <c r="I63" s="29">
        <v>0</v>
      </c>
      <c r="J63" s="29"/>
      <c r="K63" s="28">
        <v>0</v>
      </c>
      <c r="L63" s="27">
        <v>0</v>
      </c>
      <c r="N63" s="8"/>
      <c r="P63" s="8"/>
    </row>
    <row r="64" spans="1:16" ht="29.25" customHeight="1" x14ac:dyDescent="0.25">
      <c r="A64" s="32" t="s">
        <v>32</v>
      </c>
      <c r="B64" s="31"/>
      <c r="C64" s="31"/>
      <c r="D64" s="30" t="s">
        <v>31</v>
      </c>
      <c r="E64" s="30"/>
      <c r="F64" s="30"/>
      <c r="G64" s="30"/>
      <c r="H64" s="28">
        <v>0</v>
      </c>
      <c r="I64" s="29">
        <v>0</v>
      </c>
      <c r="J64" s="29"/>
      <c r="K64" s="28">
        <v>0</v>
      </c>
      <c r="L64" s="27">
        <v>0</v>
      </c>
      <c r="N64" s="8"/>
      <c r="P64" s="8"/>
    </row>
    <row r="65" spans="1:16" ht="42" customHeight="1" x14ac:dyDescent="0.25">
      <c r="A65" s="32" t="s">
        <v>30</v>
      </c>
      <c r="B65" s="31"/>
      <c r="C65" s="31"/>
      <c r="D65" s="30" t="s">
        <v>29</v>
      </c>
      <c r="E65" s="30"/>
      <c r="F65" s="30"/>
      <c r="G65" s="30"/>
      <c r="H65" s="28">
        <v>0</v>
      </c>
      <c r="I65" s="29">
        <v>0</v>
      </c>
      <c r="J65" s="29"/>
      <c r="K65" s="28">
        <v>0</v>
      </c>
      <c r="L65" s="27">
        <v>0</v>
      </c>
      <c r="N65" s="8"/>
      <c r="P65" s="8"/>
    </row>
    <row r="66" spans="1:16" ht="29.25" customHeight="1" x14ac:dyDescent="0.25">
      <c r="A66" s="32" t="s">
        <v>28</v>
      </c>
      <c r="B66" s="31"/>
      <c r="C66" s="31"/>
      <c r="D66" s="30" t="s">
        <v>27</v>
      </c>
      <c r="E66" s="30"/>
      <c r="F66" s="30"/>
      <c r="G66" s="30"/>
      <c r="H66" s="28">
        <v>0</v>
      </c>
      <c r="I66" s="29">
        <v>0</v>
      </c>
      <c r="J66" s="29"/>
      <c r="K66" s="28">
        <v>0</v>
      </c>
      <c r="L66" s="27">
        <v>0</v>
      </c>
      <c r="N66" s="8"/>
      <c r="P66" s="8"/>
    </row>
    <row r="67" spans="1:16" ht="29.25" customHeight="1" x14ac:dyDescent="0.25">
      <c r="A67" s="32" t="s">
        <v>26</v>
      </c>
      <c r="B67" s="31"/>
      <c r="C67" s="31"/>
      <c r="D67" s="30" t="s">
        <v>25</v>
      </c>
      <c r="E67" s="30"/>
      <c r="F67" s="30"/>
      <c r="G67" s="30"/>
      <c r="H67" s="28">
        <v>0</v>
      </c>
      <c r="I67" s="29">
        <v>0</v>
      </c>
      <c r="J67" s="29"/>
      <c r="K67" s="28">
        <v>0</v>
      </c>
      <c r="L67" s="27">
        <v>0</v>
      </c>
      <c r="N67" s="8"/>
      <c r="P67" s="8"/>
    </row>
    <row r="68" spans="1:16" ht="29.25" customHeight="1" x14ac:dyDescent="0.25">
      <c r="A68" s="32" t="s">
        <v>24</v>
      </c>
      <c r="B68" s="31"/>
      <c r="C68" s="31"/>
      <c r="D68" s="30" t="s">
        <v>23</v>
      </c>
      <c r="E68" s="30"/>
      <c r="F68" s="30"/>
      <c r="G68" s="30"/>
      <c r="H68" s="28">
        <v>110000</v>
      </c>
      <c r="I68" s="29">
        <v>110000</v>
      </c>
      <c r="J68" s="29"/>
      <c r="K68" s="28">
        <v>0</v>
      </c>
      <c r="L68" s="27">
        <v>0</v>
      </c>
      <c r="N68" s="8"/>
      <c r="P68" s="8"/>
    </row>
    <row r="69" spans="1:16" ht="42" customHeight="1" x14ac:dyDescent="0.25">
      <c r="A69" s="20" t="s">
        <v>22</v>
      </c>
      <c r="B69" s="19"/>
      <c r="C69" s="19"/>
      <c r="D69" s="18" t="s">
        <v>21</v>
      </c>
      <c r="E69" s="18"/>
      <c r="F69" s="18"/>
      <c r="G69" s="18"/>
      <c r="H69" s="16">
        <f>H17-H32-H41</f>
        <v>10905764297</v>
      </c>
      <c r="I69" s="17">
        <f>I17-I32-I41</f>
        <v>10905764297</v>
      </c>
      <c r="J69" s="17"/>
      <c r="K69" s="16">
        <v>1659139797</v>
      </c>
      <c r="L69" s="15">
        <v>1659139797</v>
      </c>
      <c r="N69" s="8"/>
      <c r="P69" s="8"/>
    </row>
    <row r="70" spans="1:16" ht="42" customHeight="1" x14ac:dyDescent="0.25">
      <c r="A70" s="20" t="s">
        <v>20</v>
      </c>
      <c r="B70" s="19"/>
      <c r="C70" s="19"/>
      <c r="D70" s="18" t="s">
        <v>19</v>
      </c>
      <c r="E70" s="18"/>
      <c r="F70" s="18"/>
      <c r="G70" s="18"/>
      <c r="H70" s="16">
        <f>H71-H72</f>
        <v>0</v>
      </c>
      <c r="I70" s="17">
        <f>I71-I72</f>
        <v>0</v>
      </c>
      <c r="J70" s="17"/>
      <c r="K70" s="16">
        <v>0</v>
      </c>
      <c r="L70" s="15">
        <v>0</v>
      </c>
      <c r="N70" s="8"/>
      <c r="P70" s="8"/>
    </row>
    <row r="71" spans="1:16" ht="29.25" customHeight="1" x14ac:dyDescent="0.25">
      <c r="A71" s="26" t="s">
        <v>18</v>
      </c>
      <c r="B71" s="25"/>
      <c r="C71" s="25"/>
      <c r="D71" s="24" t="s">
        <v>17</v>
      </c>
      <c r="E71" s="24"/>
      <c r="F71" s="24"/>
      <c r="G71" s="24"/>
      <c r="H71" s="22">
        <v>0</v>
      </c>
      <c r="I71" s="23">
        <v>0</v>
      </c>
      <c r="J71" s="23"/>
      <c r="K71" s="22">
        <v>0</v>
      </c>
      <c r="L71" s="21">
        <v>0</v>
      </c>
      <c r="N71" s="8"/>
      <c r="P71" s="8"/>
    </row>
    <row r="72" spans="1:16" ht="29.25" customHeight="1" x14ac:dyDescent="0.25">
      <c r="A72" s="26" t="s">
        <v>16</v>
      </c>
      <c r="B72" s="25"/>
      <c r="C72" s="25"/>
      <c r="D72" s="24" t="s">
        <v>15</v>
      </c>
      <c r="E72" s="24"/>
      <c r="F72" s="24"/>
      <c r="G72" s="24"/>
      <c r="H72" s="22">
        <v>0</v>
      </c>
      <c r="I72" s="23">
        <v>0</v>
      </c>
      <c r="J72" s="23"/>
      <c r="K72" s="22">
        <v>0</v>
      </c>
      <c r="L72" s="21">
        <v>0</v>
      </c>
      <c r="N72" s="8"/>
      <c r="P72" s="8"/>
    </row>
    <row r="73" spans="1:16" ht="42" customHeight="1" x14ac:dyDescent="0.25">
      <c r="A73" s="20" t="s">
        <v>14</v>
      </c>
      <c r="B73" s="19"/>
      <c r="C73" s="19"/>
      <c r="D73" s="18" t="s">
        <v>13</v>
      </c>
      <c r="E73" s="18"/>
      <c r="F73" s="18"/>
      <c r="G73" s="18"/>
      <c r="H73" s="16">
        <f>H69+H70</f>
        <v>10905764297</v>
      </c>
      <c r="I73" s="17">
        <f>I69+I70</f>
        <v>10905764297</v>
      </c>
      <c r="J73" s="17"/>
      <c r="K73" s="16">
        <v>1659139797</v>
      </c>
      <c r="L73" s="15">
        <v>1659139797</v>
      </c>
      <c r="N73" s="8"/>
      <c r="P73" s="8"/>
    </row>
    <row r="74" spans="1:16" ht="29.25" customHeight="1" x14ac:dyDescent="0.25">
      <c r="A74" s="26" t="s">
        <v>12</v>
      </c>
      <c r="B74" s="25"/>
      <c r="C74" s="25"/>
      <c r="D74" s="24" t="s">
        <v>11</v>
      </c>
      <c r="E74" s="24"/>
      <c r="F74" s="24"/>
      <c r="G74" s="24"/>
      <c r="H74" s="22">
        <v>10914261217</v>
      </c>
      <c r="I74" s="23">
        <v>10914261217</v>
      </c>
      <c r="J74" s="23"/>
      <c r="K74" s="22">
        <v>1659799849</v>
      </c>
      <c r="L74" s="21">
        <v>1659799849</v>
      </c>
      <c r="N74" s="8"/>
      <c r="P74" s="8"/>
    </row>
    <row r="75" spans="1:16" ht="29.25" customHeight="1" x14ac:dyDescent="0.25">
      <c r="A75" s="26" t="s">
        <v>10</v>
      </c>
      <c r="B75" s="25"/>
      <c r="C75" s="25"/>
      <c r="D75" s="24" t="s">
        <v>9</v>
      </c>
      <c r="E75" s="24"/>
      <c r="F75" s="24"/>
      <c r="G75" s="24"/>
      <c r="H75" s="22">
        <v>-8496920</v>
      </c>
      <c r="I75" s="23">
        <v>-8496920</v>
      </c>
      <c r="J75" s="23"/>
      <c r="K75" s="22">
        <v>-660052</v>
      </c>
      <c r="L75" s="21">
        <v>-660052</v>
      </c>
      <c r="N75" s="8"/>
      <c r="P75" s="8"/>
    </row>
    <row r="76" spans="1:16" ht="29.25" customHeight="1" x14ac:dyDescent="0.25">
      <c r="A76" s="20" t="s">
        <v>8</v>
      </c>
      <c r="B76" s="19"/>
      <c r="C76" s="19"/>
      <c r="D76" s="18" t="s">
        <v>7</v>
      </c>
      <c r="E76" s="18"/>
      <c r="F76" s="18"/>
      <c r="G76" s="18"/>
      <c r="H76" s="16">
        <v>0</v>
      </c>
      <c r="I76" s="17">
        <v>0</v>
      </c>
      <c r="J76" s="17"/>
      <c r="K76" s="16">
        <v>0</v>
      </c>
      <c r="L76" s="15">
        <v>0</v>
      </c>
      <c r="N76" s="8"/>
      <c r="P76" s="8"/>
    </row>
    <row r="77" spans="1:16" ht="42" customHeight="1" x14ac:dyDescent="0.25">
      <c r="A77" s="14" t="s">
        <v>6</v>
      </c>
      <c r="B77" s="13"/>
      <c r="C77" s="13"/>
      <c r="D77" s="12" t="s">
        <v>5</v>
      </c>
      <c r="E77" s="12"/>
      <c r="F77" s="12"/>
      <c r="G77" s="12"/>
      <c r="H77" s="10">
        <f>H73-H76</f>
        <v>10905764297</v>
      </c>
      <c r="I77" s="11">
        <f>I73-I76</f>
        <v>10905764297</v>
      </c>
      <c r="J77" s="11"/>
      <c r="K77" s="10">
        <v>1659139797</v>
      </c>
      <c r="L77" s="9">
        <v>1659139797</v>
      </c>
      <c r="N77" s="8"/>
      <c r="P77" s="8"/>
    </row>
    <row r="78" spans="1:16" ht="10.5" customHeight="1" x14ac:dyDescent="0.25">
      <c r="A78" s="1"/>
      <c r="B78" s="1"/>
      <c r="C78" s="1"/>
      <c r="D78" s="1"/>
      <c r="E78" s="1"/>
      <c r="F78" s="1"/>
      <c r="G78" s="1"/>
      <c r="H78" s="1"/>
      <c r="I78" s="1"/>
      <c r="J78" s="1"/>
      <c r="K78" s="1"/>
      <c r="L78" s="1"/>
    </row>
    <row r="79" spans="1:16" ht="15" customHeight="1" x14ac:dyDescent="0.2">
      <c r="A79" s="7" t="s">
        <v>4</v>
      </c>
      <c r="B79" s="7"/>
      <c r="C79" s="6" t="s">
        <v>3</v>
      </c>
      <c r="D79" s="6"/>
      <c r="E79" s="6"/>
      <c r="F79" s="6"/>
      <c r="G79" s="6"/>
      <c r="H79" s="6"/>
      <c r="I79" s="6"/>
      <c r="J79" s="5" t="s">
        <v>2</v>
      </c>
      <c r="K79" s="5"/>
      <c r="L79" s="5"/>
    </row>
    <row r="80" spans="1:16" ht="15" customHeight="1" x14ac:dyDescent="0.2">
      <c r="A80" s="4" t="s">
        <v>1</v>
      </c>
      <c r="B80" s="4"/>
      <c r="C80" s="3" t="s">
        <v>1</v>
      </c>
      <c r="D80" s="3"/>
      <c r="E80" s="3"/>
      <c r="F80" s="3"/>
      <c r="G80" s="3"/>
      <c r="H80" s="3"/>
      <c r="I80" s="3"/>
      <c r="J80" s="2" t="s">
        <v>0</v>
      </c>
      <c r="K80" s="2"/>
      <c r="L80" s="2"/>
    </row>
    <row r="81" spans="1:12" ht="15.75" customHeight="1" x14ac:dyDescent="0.25">
      <c r="A81" s="1"/>
      <c r="B81" s="1"/>
      <c r="C81" s="1"/>
      <c r="D81" s="1"/>
      <c r="E81" s="1"/>
      <c r="F81" s="1"/>
      <c r="G81" s="1"/>
      <c r="H81" s="1"/>
      <c r="I81" s="1"/>
      <c r="J81" s="1"/>
      <c r="K81" s="1"/>
      <c r="L81" s="1"/>
    </row>
    <row r="82" spans="1:12" ht="15.75" customHeight="1" x14ac:dyDescent="0.25">
      <c r="A82" s="1"/>
      <c r="B82" s="1"/>
      <c r="C82" s="1"/>
      <c r="D82" s="1"/>
      <c r="E82" s="1"/>
      <c r="F82" s="1"/>
      <c r="G82" s="1"/>
      <c r="H82" s="1"/>
      <c r="I82" s="1"/>
      <c r="J82" s="1"/>
      <c r="K82" s="1"/>
      <c r="L82" s="1"/>
    </row>
  </sheetData>
  <mergeCells count="293">
    <mergeCell ref="B1:D1"/>
    <mergeCell ref="E1:L1"/>
    <mergeCell ref="A2:L2"/>
    <mergeCell ref="A3:L3"/>
    <mergeCell ref="A4:L4"/>
    <mergeCell ref="B5:D5"/>
    <mergeCell ref="E5:L5"/>
    <mergeCell ref="A6:D6"/>
    <mergeCell ref="E6:L6"/>
    <mergeCell ref="A7:D7"/>
    <mergeCell ref="E7:L7"/>
    <mergeCell ref="A8:D8"/>
    <mergeCell ref="E8:L8"/>
    <mergeCell ref="A9:D9"/>
    <mergeCell ref="E9:L9"/>
    <mergeCell ref="A10:D10"/>
    <mergeCell ref="E10:L10"/>
    <mergeCell ref="A11:D11"/>
    <mergeCell ref="E11:L11"/>
    <mergeCell ref="A12:D12"/>
    <mergeCell ref="E12:L12"/>
    <mergeCell ref="A13:D13"/>
    <mergeCell ref="E13:L13"/>
    <mergeCell ref="B14:D14"/>
    <mergeCell ref="E14:L14"/>
    <mergeCell ref="A15:C16"/>
    <mergeCell ref="D15:E16"/>
    <mergeCell ref="F15:G16"/>
    <mergeCell ref="H15:J15"/>
    <mergeCell ref="K15:L15"/>
    <mergeCell ref="I16:J16"/>
    <mergeCell ref="A17:C17"/>
    <mergeCell ref="D17:E17"/>
    <mergeCell ref="F17:G17"/>
    <mergeCell ref="I17:J17"/>
    <mergeCell ref="A18:C18"/>
    <mergeCell ref="D18:E18"/>
    <mergeCell ref="F18:G18"/>
    <mergeCell ref="I18:J18"/>
    <mergeCell ref="A19:C19"/>
    <mergeCell ref="D19:E19"/>
    <mergeCell ref="F19:G19"/>
    <mergeCell ref="I19:J19"/>
    <mergeCell ref="A20:C20"/>
    <mergeCell ref="D20:E20"/>
    <mergeCell ref="F20:G20"/>
    <mergeCell ref="I20:J20"/>
    <mergeCell ref="A21:C21"/>
    <mergeCell ref="D21:E21"/>
    <mergeCell ref="F21:G21"/>
    <mergeCell ref="I21:J21"/>
    <mergeCell ref="A22:C22"/>
    <mergeCell ref="D22:E22"/>
    <mergeCell ref="F22:G22"/>
    <mergeCell ref="I22:J22"/>
    <mergeCell ref="A23:C23"/>
    <mergeCell ref="D23:E23"/>
    <mergeCell ref="F23:G23"/>
    <mergeCell ref="I23:J23"/>
    <mergeCell ref="A24:C24"/>
    <mergeCell ref="D24:E24"/>
    <mergeCell ref="F24:G24"/>
    <mergeCell ref="I24:J24"/>
    <mergeCell ref="A25:C25"/>
    <mergeCell ref="D25:E25"/>
    <mergeCell ref="F25:G25"/>
    <mergeCell ref="I25:J25"/>
    <mergeCell ref="A26:C26"/>
    <mergeCell ref="D26:E26"/>
    <mergeCell ref="F26:G26"/>
    <mergeCell ref="I26:J26"/>
    <mergeCell ref="A27:C27"/>
    <mergeCell ref="D27:E27"/>
    <mergeCell ref="F27:G27"/>
    <mergeCell ref="I27:J27"/>
    <mergeCell ref="A28:C28"/>
    <mergeCell ref="D28:E28"/>
    <mergeCell ref="F28:G28"/>
    <mergeCell ref="I28:J28"/>
    <mergeCell ref="A29:C29"/>
    <mergeCell ref="D29:E29"/>
    <mergeCell ref="F29:G29"/>
    <mergeCell ref="I29:J29"/>
    <mergeCell ref="A30:C30"/>
    <mergeCell ref="D30:E30"/>
    <mergeCell ref="F30:G30"/>
    <mergeCell ref="I30:J30"/>
    <mergeCell ref="A31:C31"/>
    <mergeCell ref="D31:E31"/>
    <mergeCell ref="F31:G31"/>
    <mergeCell ref="I31:J31"/>
    <mergeCell ref="A32:C32"/>
    <mergeCell ref="D32:E32"/>
    <mergeCell ref="F32:G32"/>
    <mergeCell ref="I32:J32"/>
    <mergeCell ref="A33:C33"/>
    <mergeCell ref="D33:E33"/>
    <mergeCell ref="F33:G33"/>
    <mergeCell ref="I33:J33"/>
    <mergeCell ref="A34:C34"/>
    <mergeCell ref="D34:E34"/>
    <mergeCell ref="F34:G34"/>
    <mergeCell ref="I34:J34"/>
    <mergeCell ref="A35:C35"/>
    <mergeCell ref="D35:E35"/>
    <mergeCell ref="F35:G35"/>
    <mergeCell ref="I35:J35"/>
    <mergeCell ref="A36:C36"/>
    <mergeCell ref="D36:E36"/>
    <mergeCell ref="F36:G36"/>
    <mergeCell ref="I36:J36"/>
    <mergeCell ref="A37:C37"/>
    <mergeCell ref="D37:E37"/>
    <mergeCell ref="F37:G37"/>
    <mergeCell ref="I37:J37"/>
    <mergeCell ref="A38:C38"/>
    <mergeCell ref="D38:E38"/>
    <mergeCell ref="F38:G38"/>
    <mergeCell ref="I38:J38"/>
    <mergeCell ref="A39:C39"/>
    <mergeCell ref="D39:E39"/>
    <mergeCell ref="F39:G39"/>
    <mergeCell ref="I39:J39"/>
    <mergeCell ref="A40:C40"/>
    <mergeCell ref="D40:E40"/>
    <mergeCell ref="F40:G40"/>
    <mergeCell ref="I40:J40"/>
    <mergeCell ref="A41:C41"/>
    <mergeCell ref="D41:E41"/>
    <mergeCell ref="F41:G41"/>
    <mergeCell ref="I41:J41"/>
    <mergeCell ref="A42:C42"/>
    <mergeCell ref="D42:E42"/>
    <mergeCell ref="F42:G42"/>
    <mergeCell ref="I42:J42"/>
    <mergeCell ref="A43:C43"/>
    <mergeCell ref="D43:E43"/>
    <mergeCell ref="F43:G43"/>
    <mergeCell ref="I43:J43"/>
    <mergeCell ref="A44:C44"/>
    <mergeCell ref="D44:E44"/>
    <mergeCell ref="F44:G44"/>
    <mergeCell ref="I44:J44"/>
    <mergeCell ref="A45:C45"/>
    <mergeCell ref="D45:E45"/>
    <mergeCell ref="F45:G45"/>
    <mergeCell ref="I45:J45"/>
    <mergeCell ref="A46:C46"/>
    <mergeCell ref="D46:E46"/>
    <mergeCell ref="F46:G46"/>
    <mergeCell ref="I46:J46"/>
    <mergeCell ref="A47:C47"/>
    <mergeCell ref="D47:E47"/>
    <mergeCell ref="F47:G47"/>
    <mergeCell ref="I47:J47"/>
    <mergeCell ref="A48:C48"/>
    <mergeCell ref="D48:E48"/>
    <mergeCell ref="F48:G48"/>
    <mergeCell ref="I48:J48"/>
    <mergeCell ref="A49:C49"/>
    <mergeCell ref="D49:E49"/>
    <mergeCell ref="F49:G49"/>
    <mergeCell ref="I49:J49"/>
    <mergeCell ref="A50:C50"/>
    <mergeCell ref="D50:E50"/>
    <mergeCell ref="F50:G50"/>
    <mergeCell ref="I50:J50"/>
    <mergeCell ref="A51:C51"/>
    <mergeCell ref="D51:E51"/>
    <mergeCell ref="F51:G51"/>
    <mergeCell ref="I51:J51"/>
    <mergeCell ref="A52:C52"/>
    <mergeCell ref="D52:E52"/>
    <mergeCell ref="F52:G52"/>
    <mergeCell ref="I52:J52"/>
    <mergeCell ref="A53:C53"/>
    <mergeCell ref="D53:E53"/>
    <mergeCell ref="F53:G53"/>
    <mergeCell ref="I53:J53"/>
    <mergeCell ref="A54:C54"/>
    <mergeCell ref="D54:E54"/>
    <mergeCell ref="F54:G54"/>
    <mergeCell ref="I54:J54"/>
    <mergeCell ref="A55:C55"/>
    <mergeCell ref="D55:E55"/>
    <mergeCell ref="F55:G55"/>
    <mergeCell ref="I55:J55"/>
    <mergeCell ref="A56:C56"/>
    <mergeCell ref="D56:E56"/>
    <mergeCell ref="F56:G56"/>
    <mergeCell ref="I56:J56"/>
    <mergeCell ref="A57:C57"/>
    <mergeCell ref="D57:E57"/>
    <mergeCell ref="F57:G57"/>
    <mergeCell ref="I57:J57"/>
    <mergeCell ref="A58:C58"/>
    <mergeCell ref="D58:E58"/>
    <mergeCell ref="F58:G58"/>
    <mergeCell ref="I58:J58"/>
    <mergeCell ref="A59:C59"/>
    <mergeCell ref="D59:E59"/>
    <mergeCell ref="F59:G59"/>
    <mergeCell ref="I59:J59"/>
    <mergeCell ref="A60:C60"/>
    <mergeCell ref="D60:E60"/>
    <mergeCell ref="F60:G60"/>
    <mergeCell ref="I60:J60"/>
    <mergeCell ref="A61:C61"/>
    <mergeCell ref="D61:E61"/>
    <mergeCell ref="F61:G61"/>
    <mergeCell ref="I61:J61"/>
    <mergeCell ref="A62:C62"/>
    <mergeCell ref="D62:E62"/>
    <mergeCell ref="F62:G62"/>
    <mergeCell ref="I62:J62"/>
    <mergeCell ref="A63:C63"/>
    <mergeCell ref="D63:E63"/>
    <mergeCell ref="F63:G63"/>
    <mergeCell ref="I63:J63"/>
    <mergeCell ref="A64:C64"/>
    <mergeCell ref="D64:E64"/>
    <mergeCell ref="F64:G64"/>
    <mergeCell ref="I64:J64"/>
    <mergeCell ref="A65:C65"/>
    <mergeCell ref="D65:E65"/>
    <mergeCell ref="F65:G65"/>
    <mergeCell ref="I65:J65"/>
    <mergeCell ref="A66:C66"/>
    <mergeCell ref="D66:E66"/>
    <mergeCell ref="F66:G66"/>
    <mergeCell ref="I66:J66"/>
    <mergeCell ref="A67:C67"/>
    <mergeCell ref="D67:E67"/>
    <mergeCell ref="F67:G67"/>
    <mergeCell ref="I67:J67"/>
    <mergeCell ref="A68:C68"/>
    <mergeCell ref="D68:E68"/>
    <mergeCell ref="F68:G68"/>
    <mergeCell ref="I68:J68"/>
    <mergeCell ref="A69:C69"/>
    <mergeCell ref="D69:E69"/>
    <mergeCell ref="F69:G69"/>
    <mergeCell ref="I69:J69"/>
    <mergeCell ref="A70:C70"/>
    <mergeCell ref="D70:E70"/>
    <mergeCell ref="F70:G70"/>
    <mergeCell ref="I70:J70"/>
    <mergeCell ref="A71:C71"/>
    <mergeCell ref="D71:E71"/>
    <mergeCell ref="F71:G71"/>
    <mergeCell ref="I71:J71"/>
    <mergeCell ref="A72:C72"/>
    <mergeCell ref="D72:E72"/>
    <mergeCell ref="F72:G72"/>
    <mergeCell ref="I72:J72"/>
    <mergeCell ref="A73:C73"/>
    <mergeCell ref="D73:E73"/>
    <mergeCell ref="F73:G73"/>
    <mergeCell ref="I73:J73"/>
    <mergeCell ref="A74:C74"/>
    <mergeCell ref="D74:E74"/>
    <mergeCell ref="F74:G74"/>
    <mergeCell ref="I74:J74"/>
    <mergeCell ref="A75:C75"/>
    <mergeCell ref="D75:E75"/>
    <mergeCell ref="F75:G75"/>
    <mergeCell ref="I75:J75"/>
    <mergeCell ref="A76:C76"/>
    <mergeCell ref="D76:E76"/>
    <mergeCell ref="F76:G76"/>
    <mergeCell ref="I76:J76"/>
    <mergeCell ref="A77:C77"/>
    <mergeCell ref="D77:E77"/>
    <mergeCell ref="F77:G77"/>
    <mergeCell ref="I77:J77"/>
    <mergeCell ref="A78:B78"/>
    <mergeCell ref="C78:F78"/>
    <mergeCell ref="G78:I78"/>
    <mergeCell ref="J78:L78"/>
    <mergeCell ref="A79:B79"/>
    <mergeCell ref="C79:I79"/>
    <mergeCell ref="J79:L79"/>
    <mergeCell ref="A80:B80"/>
    <mergeCell ref="C80:I80"/>
    <mergeCell ref="J80:L80"/>
    <mergeCell ref="A81:B81"/>
    <mergeCell ref="C81:F81"/>
    <mergeCell ref="G81:I81"/>
    <mergeCell ref="J81:L81"/>
    <mergeCell ref="A82:B82"/>
    <mergeCell ref="C82:F82"/>
    <mergeCell ref="G82:I82"/>
    <mergeCell ref="J82:L82"/>
  </mergeCells>
  <printOptions horizontalCentered="1"/>
  <pageMargins left="0" right="0" top="0.58999997377395597" bottom="0.58999997377395597"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3E900-737A-4CDD-8D79-A7E8FCE1F55D}">
  <sheetPr>
    <tabColor theme="1" tint="4.9989318521683403E-2"/>
    <outlinePr summaryBelow="0"/>
  </sheetPr>
  <dimension ref="A1:I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 min="6" max="6" width="16.28515625" bestFit="1" customWidth="1"/>
    <col min="7" max="7" width="15.140625" bestFit="1" customWidth="1"/>
  </cols>
  <sheetData>
    <row r="1" spans="1:5" ht="45.75" customHeight="1" x14ac:dyDescent="0.25">
      <c r="A1" s="45"/>
      <c r="B1" s="45"/>
      <c r="C1" s="76"/>
    </row>
    <row r="2" spans="1:5" ht="24.75" customHeight="1" x14ac:dyDescent="0.25">
      <c r="A2" s="75"/>
    </row>
    <row r="3" spans="1:5" ht="8.25" customHeight="1" x14ac:dyDescent="0.25">
      <c r="A3" s="45"/>
    </row>
    <row r="4" spans="1:5" ht="28.5" customHeight="1" x14ac:dyDescent="0.25">
      <c r="A4" s="52"/>
    </row>
    <row r="5" spans="1:5" ht="27" customHeight="1" x14ac:dyDescent="0.25">
      <c r="A5" s="50"/>
    </row>
    <row r="6" spans="1:5" ht="16.5" customHeight="1" x14ac:dyDescent="0.25">
      <c r="A6" s="74"/>
      <c r="B6" s="74"/>
    </row>
    <row r="7" spans="1:5" ht="15.75" customHeight="1" x14ac:dyDescent="0.25">
      <c r="A7" s="73"/>
      <c r="B7" s="73"/>
    </row>
    <row r="8" spans="1:5" ht="15.75" customHeight="1" x14ac:dyDescent="0.25">
      <c r="A8" s="74"/>
      <c r="B8" s="74"/>
    </row>
    <row r="9" spans="1:5" ht="15.75" customHeight="1" x14ac:dyDescent="0.25">
      <c r="A9" s="73"/>
      <c r="B9" s="73"/>
    </row>
    <row r="10" spans="1:5" ht="15.75" customHeight="1" x14ac:dyDescent="0.25">
      <c r="A10" s="74"/>
      <c r="B10" s="74"/>
    </row>
    <row r="11" spans="1:5" ht="15.75" customHeight="1" x14ac:dyDescent="0.25">
      <c r="A11" s="73"/>
      <c r="B11" s="73"/>
    </row>
    <row r="12" spans="1:5" ht="15.75" customHeight="1" x14ac:dyDescent="0.25">
      <c r="A12" s="74"/>
      <c r="B12" s="74"/>
    </row>
    <row r="13" spans="1:5" ht="15.75" customHeight="1" x14ac:dyDescent="0.25">
      <c r="A13" s="73"/>
      <c r="B13" s="73"/>
    </row>
    <row r="14" spans="1:5" ht="8.25" customHeight="1" x14ac:dyDescent="0.25">
      <c r="A14" s="42"/>
      <c r="B14" s="72"/>
      <c r="C14" s="42"/>
    </row>
    <row r="15" spans="1:5" ht="36" customHeight="1" x14ac:dyDescent="0.25">
      <c r="A15" s="71" t="s">
        <v>360</v>
      </c>
      <c r="B15" s="70" t="s">
        <v>133</v>
      </c>
      <c r="C15" s="70" t="s">
        <v>359</v>
      </c>
      <c r="D15" s="69" t="s">
        <v>358</v>
      </c>
      <c r="E15" s="68" t="s">
        <v>357</v>
      </c>
    </row>
    <row r="16" spans="1:5" ht="26.25" customHeight="1" x14ac:dyDescent="0.25">
      <c r="A16" s="61" t="s">
        <v>356</v>
      </c>
      <c r="B16" s="60" t="s">
        <v>355</v>
      </c>
      <c r="C16" s="60"/>
      <c r="D16" s="16">
        <v>0</v>
      </c>
      <c r="E16" s="15">
        <v>0</v>
      </c>
    </row>
    <row r="17" spans="1:9" ht="26.25" customHeight="1" x14ac:dyDescent="0.25">
      <c r="A17" s="61" t="s">
        <v>354</v>
      </c>
      <c r="B17" s="60" t="s">
        <v>353</v>
      </c>
      <c r="C17" s="60"/>
      <c r="D17" s="16">
        <v>12003453457</v>
      </c>
      <c r="E17" s="15">
        <v>35301202963</v>
      </c>
      <c r="F17" s="8"/>
      <c r="I17" s="8"/>
    </row>
    <row r="18" spans="1:9" ht="26.25" customHeight="1" x14ac:dyDescent="0.25">
      <c r="A18" s="59" t="s">
        <v>352</v>
      </c>
      <c r="B18" s="58" t="s">
        <v>351</v>
      </c>
      <c r="C18" s="58"/>
      <c r="D18" s="22">
        <v>12003453457</v>
      </c>
      <c r="E18" s="21">
        <v>10114469242</v>
      </c>
      <c r="F18" s="8"/>
      <c r="I18" s="8"/>
    </row>
    <row r="19" spans="1:9" ht="26.25" customHeight="1" x14ac:dyDescent="0.25">
      <c r="A19" s="67" t="s">
        <v>350</v>
      </c>
      <c r="B19" s="66" t="s">
        <v>349</v>
      </c>
      <c r="C19" s="66"/>
      <c r="D19" s="28">
        <v>916</v>
      </c>
      <c r="E19" s="27">
        <v>0</v>
      </c>
      <c r="F19" s="8"/>
      <c r="I19" s="8"/>
    </row>
    <row r="20" spans="1:9" ht="26.25" customHeight="1" x14ac:dyDescent="0.25">
      <c r="A20" s="67" t="s">
        <v>348</v>
      </c>
      <c r="B20" s="66" t="s">
        <v>347</v>
      </c>
      <c r="C20" s="66"/>
      <c r="D20" s="28">
        <v>5</v>
      </c>
      <c r="E20" s="27">
        <v>0</v>
      </c>
      <c r="F20" s="8"/>
      <c r="I20" s="8"/>
    </row>
    <row r="21" spans="1:9" ht="26.25" customHeight="1" x14ac:dyDescent="0.25">
      <c r="A21" s="67" t="s">
        <v>346</v>
      </c>
      <c r="B21" s="66" t="s">
        <v>345</v>
      </c>
      <c r="C21" s="66"/>
      <c r="D21" s="28">
        <v>12003452536</v>
      </c>
      <c r="E21" s="27">
        <v>10114469242</v>
      </c>
      <c r="F21" s="8"/>
      <c r="I21" s="8"/>
    </row>
    <row r="22" spans="1:9" ht="26.25" customHeight="1" x14ac:dyDescent="0.25">
      <c r="A22" s="67" t="s">
        <v>344</v>
      </c>
      <c r="B22" s="66" t="s">
        <v>343</v>
      </c>
      <c r="C22" s="66"/>
      <c r="D22" s="28">
        <v>0</v>
      </c>
      <c r="E22" s="27">
        <v>0</v>
      </c>
      <c r="F22" s="8"/>
      <c r="I22" s="8"/>
    </row>
    <row r="23" spans="1:9" ht="26.25" customHeight="1" x14ac:dyDescent="0.25">
      <c r="A23" s="59" t="s">
        <v>342</v>
      </c>
      <c r="B23" s="58" t="s">
        <v>341</v>
      </c>
      <c r="C23" s="58"/>
      <c r="D23" s="22">
        <v>0</v>
      </c>
      <c r="E23" s="21">
        <v>25186733721</v>
      </c>
      <c r="F23" s="8"/>
      <c r="I23" s="8"/>
    </row>
    <row r="24" spans="1:9" ht="26.25" customHeight="1" x14ac:dyDescent="0.25">
      <c r="A24" s="59" t="s">
        <v>340</v>
      </c>
      <c r="B24" s="58" t="s">
        <v>339</v>
      </c>
      <c r="C24" s="58"/>
      <c r="D24" s="22">
        <v>0</v>
      </c>
      <c r="E24" s="21">
        <v>0</v>
      </c>
      <c r="F24" s="8"/>
      <c r="I24" s="8"/>
    </row>
    <row r="25" spans="1:9" ht="26.25" customHeight="1" x14ac:dyDescent="0.25">
      <c r="A25" s="61" t="s">
        <v>338</v>
      </c>
      <c r="B25" s="60" t="s">
        <v>337</v>
      </c>
      <c r="C25" s="60"/>
      <c r="D25" s="16">
        <v>147536336723</v>
      </c>
      <c r="E25" s="15">
        <v>115123843117</v>
      </c>
      <c r="F25" s="8"/>
      <c r="I25" s="8"/>
    </row>
    <row r="26" spans="1:9" ht="26.25" customHeight="1" x14ac:dyDescent="0.25">
      <c r="A26" s="59" t="s">
        <v>336</v>
      </c>
      <c r="B26" s="58" t="s">
        <v>335</v>
      </c>
      <c r="C26" s="58"/>
      <c r="D26" s="22">
        <v>147536336723</v>
      </c>
      <c r="E26" s="21">
        <v>115123843117</v>
      </c>
      <c r="F26" s="8"/>
      <c r="I26" s="8"/>
    </row>
    <row r="27" spans="1:9" ht="26.25" customHeight="1" x14ac:dyDescent="0.25">
      <c r="A27" s="67" t="s">
        <v>334</v>
      </c>
      <c r="B27" s="66" t="s">
        <v>333</v>
      </c>
      <c r="C27" s="66"/>
      <c r="D27" s="28">
        <v>0</v>
      </c>
      <c r="E27" s="27">
        <v>0</v>
      </c>
      <c r="F27" s="8"/>
      <c r="I27" s="8"/>
    </row>
    <row r="28" spans="1:9" ht="26.25" customHeight="1" x14ac:dyDescent="0.25">
      <c r="A28" s="67" t="s">
        <v>332</v>
      </c>
      <c r="B28" s="66" t="s">
        <v>331</v>
      </c>
      <c r="C28" s="66"/>
      <c r="D28" s="28">
        <v>0</v>
      </c>
      <c r="E28" s="27">
        <v>0</v>
      </c>
      <c r="F28" s="8"/>
      <c r="I28" s="8"/>
    </row>
    <row r="29" spans="1:9" ht="26.25" customHeight="1" x14ac:dyDescent="0.25">
      <c r="A29" s="67" t="s">
        <v>330</v>
      </c>
      <c r="B29" s="66" t="s">
        <v>329</v>
      </c>
      <c r="C29" s="66"/>
      <c r="D29" s="28">
        <v>96834355253</v>
      </c>
      <c r="E29" s="27">
        <v>42537391307</v>
      </c>
      <c r="F29" s="8"/>
      <c r="I29" s="8"/>
    </row>
    <row r="30" spans="1:9" ht="26.25" customHeight="1" x14ac:dyDescent="0.25">
      <c r="A30" s="67" t="s">
        <v>328</v>
      </c>
      <c r="B30" s="66" t="s">
        <v>327</v>
      </c>
      <c r="C30" s="66"/>
      <c r="D30" s="28">
        <v>11001981470</v>
      </c>
      <c r="E30" s="27">
        <v>7774169096</v>
      </c>
      <c r="F30" s="8"/>
      <c r="I30" s="8"/>
    </row>
    <row r="31" spans="1:9" ht="26.25" customHeight="1" x14ac:dyDescent="0.25">
      <c r="A31" s="67" t="s">
        <v>326</v>
      </c>
      <c r="B31" s="66" t="s">
        <v>325</v>
      </c>
      <c r="C31" s="66"/>
      <c r="D31" s="28">
        <v>0</v>
      </c>
      <c r="E31" s="27">
        <v>44786803262</v>
      </c>
      <c r="F31" s="8"/>
      <c r="I31" s="8"/>
    </row>
    <row r="32" spans="1:9" ht="26.25" customHeight="1" x14ac:dyDescent="0.25">
      <c r="A32" s="67" t="s">
        <v>324</v>
      </c>
      <c r="B32" s="66" t="s">
        <v>323</v>
      </c>
      <c r="C32" s="66"/>
      <c r="D32" s="28">
        <v>39700000000</v>
      </c>
      <c r="E32" s="27">
        <v>20025479452</v>
      </c>
      <c r="F32" s="8"/>
      <c r="I32" s="8"/>
    </row>
    <row r="33" spans="1:9" ht="26.25" customHeight="1" x14ac:dyDescent="0.25">
      <c r="A33" s="67" t="s">
        <v>322</v>
      </c>
      <c r="B33" s="66" t="s">
        <v>321</v>
      </c>
      <c r="C33" s="66"/>
      <c r="D33" s="28">
        <v>0</v>
      </c>
      <c r="E33" s="27">
        <v>0</v>
      </c>
      <c r="F33" s="8"/>
      <c r="I33" s="8"/>
    </row>
    <row r="34" spans="1:9" ht="26.25" customHeight="1" x14ac:dyDescent="0.25">
      <c r="A34" s="67" t="s">
        <v>320</v>
      </c>
      <c r="B34" s="66" t="s">
        <v>319</v>
      </c>
      <c r="C34" s="66"/>
      <c r="D34" s="28">
        <v>0</v>
      </c>
      <c r="E34" s="27">
        <v>0</v>
      </c>
      <c r="F34" s="8"/>
      <c r="I34" s="8"/>
    </row>
    <row r="35" spans="1:9" ht="26.25" customHeight="1" x14ac:dyDescent="0.25">
      <c r="A35" s="67" t="s">
        <v>318</v>
      </c>
      <c r="B35" s="66" t="s">
        <v>317</v>
      </c>
      <c r="C35" s="66"/>
      <c r="D35" s="28">
        <v>0</v>
      </c>
      <c r="E35" s="27">
        <v>0</v>
      </c>
      <c r="F35" s="8"/>
      <c r="I35" s="8"/>
    </row>
    <row r="36" spans="1:9" ht="26.25" customHeight="1" x14ac:dyDescent="0.25">
      <c r="A36" s="59" t="s">
        <v>316</v>
      </c>
      <c r="B36" s="58" t="s">
        <v>315</v>
      </c>
      <c r="C36" s="58"/>
      <c r="D36" s="22">
        <v>0</v>
      </c>
      <c r="E36" s="21">
        <v>0</v>
      </c>
      <c r="F36" s="8"/>
      <c r="I36" s="8"/>
    </row>
    <row r="37" spans="1:9" ht="26.25" customHeight="1" x14ac:dyDescent="0.25">
      <c r="A37" s="61" t="s">
        <v>314</v>
      </c>
      <c r="B37" s="60" t="s">
        <v>313</v>
      </c>
      <c r="C37" s="60"/>
      <c r="D37" s="16">
        <v>5072135952</v>
      </c>
      <c r="E37" s="15">
        <v>2036789027</v>
      </c>
      <c r="F37" s="8"/>
      <c r="I37" s="8"/>
    </row>
    <row r="38" spans="1:9" ht="26.25" customHeight="1" x14ac:dyDescent="0.25">
      <c r="A38" s="59" t="s">
        <v>312</v>
      </c>
      <c r="B38" s="58" t="s">
        <v>311</v>
      </c>
      <c r="C38" s="58"/>
      <c r="D38" s="22">
        <v>0</v>
      </c>
      <c r="E38" s="21">
        <v>0</v>
      </c>
      <c r="F38" s="8"/>
      <c r="I38" s="8"/>
    </row>
    <row r="39" spans="1:9" ht="26.25" customHeight="1" x14ac:dyDescent="0.25">
      <c r="A39" s="59" t="s">
        <v>310</v>
      </c>
      <c r="B39" s="58" t="s">
        <v>309</v>
      </c>
      <c r="C39" s="58"/>
      <c r="D39" s="22">
        <v>0</v>
      </c>
      <c r="E39" s="21">
        <v>0</v>
      </c>
      <c r="F39" s="8"/>
      <c r="I39" s="8"/>
    </row>
    <row r="40" spans="1:9" ht="26.25" customHeight="1" x14ac:dyDescent="0.25">
      <c r="A40" s="59" t="s">
        <v>308</v>
      </c>
      <c r="B40" s="58" t="s">
        <v>307</v>
      </c>
      <c r="C40" s="58"/>
      <c r="D40" s="22">
        <v>5072135952</v>
      </c>
      <c r="E40" s="21">
        <v>2036789027</v>
      </c>
      <c r="F40" s="8"/>
      <c r="I40" s="8"/>
    </row>
    <row r="41" spans="1:9" ht="26.25" customHeight="1" x14ac:dyDescent="0.25">
      <c r="A41" s="59" t="s">
        <v>306</v>
      </c>
      <c r="B41" s="58" t="s">
        <v>305</v>
      </c>
      <c r="C41" s="58"/>
      <c r="D41" s="22">
        <v>0</v>
      </c>
      <c r="E41" s="21">
        <v>0</v>
      </c>
      <c r="F41" s="8"/>
      <c r="I41" s="8"/>
    </row>
    <row r="42" spans="1:9" ht="25.5" x14ac:dyDescent="0.25">
      <c r="A42" s="67" t="s">
        <v>304</v>
      </c>
      <c r="B42" s="66" t="s">
        <v>303</v>
      </c>
      <c r="C42" s="66"/>
      <c r="D42" s="28">
        <v>0</v>
      </c>
      <c r="E42" s="27">
        <v>0</v>
      </c>
      <c r="F42" s="8"/>
      <c r="I42" s="8"/>
    </row>
    <row r="43" spans="1:9" ht="25.5" x14ac:dyDescent="0.25">
      <c r="A43" s="67" t="s">
        <v>302</v>
      </c>
      <c r="B43" s="66" t="s">
        <v>301</v>
      </c>
      <c r="C43" s="66"/>
      <c r="D43" s="28">
        <v>0</v>
      </c>
      <c r="E43" s="27">
        <v>0</v>
      </c>
      <c r="F43" s="8"/>
      <c r="I43" s="8"/>
    </row>
    <row r="44" spans="1:9" ht="38.25" x14ac:dyDescent="0.25">
      <c r="A44" s="67" t="s">
        <v>300</v>
      </c>
      <c r="B44" s="66" t="s">
        <v>299</v>
      </c>
      <c r="C44" s="66"/>
      <c r="D44" s="28">
        <v>0</v>
      </c>
      <c r="E44" s="27">
        <v>0</v>
      </c>
      <c r="F44" s="8"/>
      <c r="I44" s="8"/>
    </row>
    <row r="45" spans="1:9" ht="38.25" x14ac:dyDescent="0.25">
      <c r="A45" s="67" t="s">
        <v>298</v>
      </c>
      <c r="B45" s="66" t="s">
        <v>297</v>
      </c>
      <c r="C45" s="66"/>
      <c r="D45" s="28">
        <v>0</v>
      </c>
      <c r="E45" s="27">
        <v>0</v>
      </c>
      <c r="F45" s="8"/>
      <c r="I45" s="8"/>
    </row>
    <row r="46" spans="1:9" ht="25.5" x14ac:dyDescent="0.25">
      <c r="A46" s="67" t="s">
        <v>296</v>
      </c>
      <c r="B46" s="66" t="s">
        <v>295</v>
      </c>
      <c r="C46" s="66"/>
      <c r="D46" s="28">
        <v>0</v>
      </c>
      <c r="E46" s="27">
        <v>0</v>
      </c>
      <c r="F46" s="8"/>
      <c r="I46" s="8"/>
    </row>
    <row r="47" spans="1:9" ht="38.25" x14ac:dyDescent="0.25">
      <c r="A47" s="59" t="s">
        <v>294</v>
      </c>
      <c r="B47" s="58" t="s">
        <v>293</v>
      </c>
      <c r="C47" s="58"/>
      <c r="D47" s="22">
        <v>0</v>
      </c>
      <c r="E47" s="21">
        <v>0</v>
      </c>
      <c r="F47" s="8"/>
      <c r="I47" s="8"/>
    </row>
    <row r="48" spans="1:9" ht="25.5" x14ac:dyDescent="0.25">
      <c r="A48" s="59" t="s">
        <v>292</v>
      </c>
      <c r="B48" s="58" t="s">
        <v>291</v>
      </c>
      <c r="C48" s="58"/>
      <c r="D48" s="22">
        <v>5072135952</v>
      </c>
      <c r="E48" s="21">
        <v>2036789027</v>
      </c>
      <c r="F48" s="8"/>
      <c r="I48" s="8"/>
    </row>
    <row r="49" spans="1:9" ht="25.5" x14ac:dyDescent="0.25">
      <c r="A49" s="67" t="s">
        <v>290</v>
      </c>
      <c r="B49" s="66" t="s">
        <v>289</v>
      </c>
      <c r="C49" s="66"/>
      <c r="D49" s="28">
        <v>0</v>
      </c>
      <c r="E49" s="27">
        <v>0</v>
      </c>
      <c r="F49" s="8"/>
      <c r="I49" s="8"/>
    </row>
    <row r="50" spans="1:9" ht="25.5" x14ac:dyDescent="0.25">
      <c r="A50" s="67" t="s">
        <v>288</v>
      </c>
      <c r="B50" s="66" t="s">
        <v>287</v>
      </c>
      <c r="C50" s="66"/>
      <c r="D50" s="28">
        <v>2740240072</v>
      </c>
      <c r="E50" s="27">
        <v>621772643</v>
      </c>
      <c r="F50" s="8"/>
      <c r="I50" s="8"/>
    </row>
    <row r="51" spans="1:9" ht="38.25" x14ac:dyDescent="0.25">
      <c r="A51" s="67" t="s">
        <v>286</v>
      </c>
      <c r="B51" s="66" t="s">
        <v>285</v>
      </c>
      <c r="C51" s="66"/>
      <c r="D51" s="28">
        <v>0</v>
      </c>
      <c r="E51" s="27">
        <v>62196362</v>
      </c>
      <c r="F51" s="8"/>
      <c r="I51" s="8"/>
    </row>
    <row r="52" spans="1:9" ht="38.25" x14ac:dyDescent="0.25">
      <c r="A52" s="67" t="s">
        <v>284</v>
      </c>
      <c r="B52" s="66" t="s">
        <v>283</v>
      </c>
      <c r="C52" s="66"/>
      <c r="D52" s="28">
        <v>2331895880</v>
      </c>
      <c r="E52" s="27">
        <v>259011797</v>
      </c>
      <c r="F52" s="8"/>
      <c r="I52" s="8"/>
    </row>
    <row r="53" spans="1:9" ht="25.5" x14ac:dyDescent="0.25">
      <c r="A53" s="67" t="s">
        <v>282</v>
      </c>
      <c r="B53" s="66" t="s">
        <v>281</v>
      </c>
      <c r="C53" s="66"/>
      <c r="D53" s="28">
        <v>0</v>
      </c>
      <c r="E53" s="27">
        <v>1093808225</v>
      </c>
      <c r="F53" s="8"/>
      <c r="I53" s="8"/>
    </row>
    <row r="54" spans="1:9" ht="25.5" x14ac:dyDescent="0.25">
      <c r="A54" s="59" t="s">
        <v>280</v>
      </c>
      <c r="B54" s="58" t="s">
        <v>279</v>
      </c>
      <c r="C54" s="58"/>
      <c r="D54" s="22">
        <v>0</v>
      </c>
      <c r="E54" s="21">
        <v>0</v>
      </c>
      <c r="F54" s="8"/>
      <c r="I54" s="8"/>
    </row>
    <row r="55" spans="1:9" ht="25.5" x14ac:dyDescent="0.25">
      <c r="A55" s="67" t="s">
        <v>278</v>
      </c>
      <c r="B55" s="66" t="s">
        <v>277</v>
      </c>
      <c r="C55" s="66"/>
      <c r="D55" s="28">
        <v>0</v>
      </c>
      <c r="E55" s="27">
        <v>0</v>
      </c>
      <c r="F55" s="8"/>
      <c r="I55" s="8"/>
    </row>
    <row r="56" spans="1:9" ht="25.5" x14ac:dyDescent="0.25">
      <c r="A56" s="67" t="s">
        <v>276</v>
      </c>
      <c r="B56" s="66" t="s">
        <v>275</v>
      </c>
      <c r="C56" s="66"/>
      <c r="D56" s="28">
        <v>0</v>
      </c>
      <c r="E56" s="27">
        <v>0</v>
      </c>
      <c r="F56" s="8"/>
      <c r="I56" s="8"/>
    </row>
    <row r="57" spans="1:9" ht="25.5" x14ac:dyDescent="0.25">
      <c r="A57" s="67" t="s">
        <v>274</v>
      </c>
      <c r="B57" s="66" t="s">
        <v>273</v>
      </c>
      <c r="C57" s="66"/>
      <c r="D57" s="28">
        <v>0</v>
      </c>
      <c r="E57" s="27">
        <v>0</v>
      </c>
      <c r="F57" s="8"/>
      <c r="I57" s="8"/>
    </row>
    <row r="58" spans="1:9" ht="25.5" x14ac:dyDescent="0.25">
      <c r="A58" s="67" t="s">
        <v>272</v>
      </c>
      <c r="B58" s="66" t="s">
        <v>271</v>
      </c>
      <c r="C58" s="66"/>
      <c r="D58" s="28">
        <v>0</v>
      </c>
      <c r="E58" s="27">
        <v>0</v>
      </c>
      <c r="F58" s="8"/>
      <c r="I58" s="8"/>
    </row>
    <row r="59" spans="1:9" ht="25.5" x14ac:dyDescent="0.25">
      <c r="A59" s="59" t="s">
        <v>270</v>
      </c>
      <c r="B59" s="58" t="s">
        <v>269</v>
      </c>
      <c r="C59" s="58"/>
      <c r="D59" s="22">
        <v>0</v>
      </c>
      <c r="E59" s="21"/>
      <c r="F59" s="8"/>
      <c r="I59" s="8"/>
    </row>
    <row r="60" spans="1:9" ht="25.5" x14ac:dyDescent="0.25">
      <c r="A60" s="61" t="s">
        <v>268</v>
      </c>
      <c r="B60" s="60" t="s">
        <v>267</v>
      </c>
      <c r="C60" s="60"/>
      <c r="D60" s="16">
        <v>164611926132</v>
      </c>
      <c r="E60" s="15">
        <v>152461835107</v>
      </c>
      <c r="F60" s="8"/>
      <c r="I60" s="8"/>
    </row>
    <row r="61" spans="1:9" ht="25.5" x14ac:dyDescent="0.25">
      <c r="A61" s="61" t="s">
        <v>266</v>
      </c>
      <c r="B61" s="60" t="s">
        <v>265</v>
      </c>
      <c r="C61" s="60"/>
      <c r="D61" s="16">
        <v>0</v>
      </c>
      <c r="E61" s="15">
        <v>0</v>
      </c>
      <c r="F61" s="8"/>
      <c r="I61" s="8"/>
    </row>
    <row r="62" spans="1:9" ht="25.5" x14ac:dyDescent="0.25">
      <c r="A62" s="59" t="s">
        <v>264</v>
      </c>
      <c r="B62" s="58" t="s">
        <v>263</v>
      </c>
      <c r="C62" s="58"/>
      <c r="D62" s="22">
        <v>0</v>
      </c>
      <c r="E62" s="21">
        <v>0</v>
      </c>
      <c r="F62" s="8"/>
      <c r="I62" s="8"/>
    </row>
    <row r="63" spans="1:9" ht="25.5" x14ac:dyDescent="0.25">
      <c r="A63" s="67" t="s">
        <v>262</v>
      </c>
      <c r="B63" s="66" t="s">
        <v>261</v>
      </c>
      <c r="C63" s="66"/>
      <c r="D63" s="28">
        <v>0</v>
      </c>
      <c r="E63" s="27">
        <v>0</v>
      </c>
      <c r="F63" s="8"/>
      <c r="I63" s="8"/>
    </row>
    <row r="64" spans="1:9" ht="25.5" x14ac:dyDescent="0.25">
      <c r="A64" s="67" t="s">
        <v>260</v>
      </c>
      <c r="B64" s="66" t="s">
        <v>259</v>
      </c>
      <c r="C64" s="66"/>
      <c r="D64" s="28">
        <v>0</v>
      </c>
      <c r="E64" s="27">
        <v>0</v>
      </c>
      <c r="F64" s="8"/>
      <c r="I64" s="8"/>
    </row>
    <row r="65" spans="1:9" ht="25.5" x14ac:dyDescent="0.25">
      <c r="A65" s="59" t="s">
        <v>258</v>
      </c>
      <c r="B65" s="58" t="s">
        <v>257</v>
      </c>
      <c r="C65" s="58"/>
      <c r="D65" s="22">
        <v>0</v>
      </c>
      <c r="E65" s="21">
        <v>0</v>
      </c>
      <c r="F65" s="8"/>
      <c r="I65" s="8"/>
    </row>
    <row r="66" spans="1:9" ht="51" x14ac:dyDescent="0.25">
      <c r="A66" s="59" t="s">
        <v>256</v>
      </c>
      <c r="B66" s="58" t="s">
        <v>255</v>
      </c>
      <c r="C66" s="58"/>
      <c r="D66" s="22">
        <v>469182</v>
      </c>
      <c r="E66" s="21">
        <v>0</v>
      </c>
      <c r="F66" s="8"/>
      <c r="I66" s="8"/>
    </row>
    <row r="67" spans="1:9" ht="25.5" x14ac:dyDescent="0.25">
      <c r="A67" s="67" t="s">
        <v>254</v>
      </c>
      <c r="B67" s="66" t="s">
        <v>253</v>
      </c>
      <c r="C67" s="66"/>
      <c r="D67" s="28">
        <v>360996</v>
      </c>
      <c r="E67" s="27">
        <v>0</v>
      </c>
      <c r="F67" s="8"/>
      <c r="I67" s="8"/>
    </row>
    <row r="68" spans="1:9" ht="38.25" x14ac:dyDescent="0.25">
      <c r="A68" s="67" t="s">
        <v>252</v>
      </c>
      <c r="B68" s="66" t="s">
        <v>251</v>
      </c>
      <c r="C68" s="66"/>
      <c r="D68" s="28">
        <v>108186</v>
      </c>
      <c r="E68" s="27">
        <v>0</v>
      </c>
      <c r="F68" s="8"/>
      <c r="I68" s="8"/>
    </row>
    <row r="69" spans="1:9" ht="25.5" x14ac:dyDescent="0.25">
      <c r="A69" s="59" t="s">
        <v>250</v>
      </c>
      <c r="B69" s="58" t="s">
        <v>249</v>
      </c>
      <c r="C69" s="58"/>
      <c r="D69" s="22">
        <v>901997</v>
      </c>
      <c r="E69" s="21">
        <v>900000</v>
      </c>
      <c r="F69" s="8"/>
      <c r="I69" s="8"/>
    </row>
    <row r="70" spans="1:9" ht="25.5" x14ac:dyDescent="0.25">
      <c r="A70" s="59" t="s">
        <v>248</v>
      </c>
      <c r="B70" s="58" t="s">
        <v>247</v>
      </c>
      <c r="C70" s="58"/>
      <c r="D70" s="22">
        <v>0</v>
      </c>
      <c r="E70" s="21">
        <v>0</v>
      </c>
      <c r="F70" s="8"/>
      <c r="I70" s="8"/>
    </row>
    <row r="71" spans="1:9" ht="25.5" x14ac:dyDescent="0.25">
      <c r="A71" s="59" t="s">
        <v>246</v>
      </c>
      <c r="B71" s="58" t="s">
        <v>245</v>
      </c>
      <c r="C71" s="58"/>
      <c r="D71" s="22">
        <v>89300000</v>
      </c>
      <c r="E71" s="21">
        <v>84300000</v>
      </c>
      <c r="F71" s="8"/>
      <c r="I71" s="8"/>
    </row>
    <row r="72" spans="1:9" ht="25.5" x14ac:dyDescent="0.25">
      <c r="A72" s="67" t="s">
        <v>244</v>
      </c>
      <c r="B72" s="66" t="s">
        <v>243</v>
      </c>
      <c r="C72" s="66"/>
      <c r="D72" s="28">
        <v>0</v>
      </c>
      <c r="E72" s="27">
        <v>0</v>
      </c>
      <c r="F72" s="8"/>
      <c r="I72" s="8"/>
    </row>
    <row r="73" spans="1:9" ht="25.5" x14ac:dyDescent="0.25">
      <c r="A73" s="67" t="s">
        <v>242</v>
      </c>
      <c r="B73" s="66" t="s">
        <v>241</v>
      </c>
      <c r="C73" s="66"/>
      <c r="D73" s="28">
        <v>0</v>
      </c>
      <c r="E73" s="27">
        <v>0</v>
      </c>
      <c r="F73" s="8"/>
      <c r="I73" s="8"/>
    </row>
    <row r="74" spans="1:9" ht="25.5" x14ac:dyDescent="0.25">
      <c r="A74" s="67" t="s">
        <v>240</v>
      </c>
      <c r="B74" s="66" t="s">
        <v>239</v>
      </c>
      <c r="C74" s="66"/>
      <c r="D74" s="28">
        <v>0</v>
      </c>
      <c r="E74" s="27">
        <v>0</v>
      </c>
      <c r="F74" s="8"/>
      <c r="I74" s="8"/>
    </row>
    <row r="75" spans="1:9" ht="25.5" x14ac:dyDescent="0.25">
      <c r="A75" s="67" t="s">
        <v>238</v>
      </c>
      <c r="B75" s="66" t="s">
        <v>237</v>
      </c>
      <c r="C75" s="66"/>
      <c r="D75" s="28">
        <v>65000000</v>
      </c>
      <c r="E75" s="27">
        <v>60000000</v>
      </c>
      <c r="F75" s="8"/>
      <c r="I75" s="8"/>
    </row>
    <row r="76" spans="1:9" ht="25.5" x14ac:dyDescent="0.25">
      <c r="A76" s="67" t="s">
        <v>236</v>
      </c>
      <c r="B76" s="66" t="s">
        <v>235</v>
      </c>
      <c r="C76" s="66"/>
      <c r="D76" s="28">
        <v>0</v>
      </c>
      <c r="E76" s="27">
        <v>0</v>
      </c>
      <c r="F76" s="8"/>
      <c r="I76" s="8"/>
    </row>
    <row r="77" spans="1:9" ht="25.5" x14ac:dyDescent="0.25">
      <c r="A77" s="67" t="s">
        <v>234</v>
      </c>
      <c r="B77" s="66" t="s">
        <v>233</v>
      </c>
      <c r="C77" s="66"/>
      <c r="D77" s="28">
        <v>0</v>
      </c>
      <c r="E77" s="27">
        <v>0</v>
      </c>
      <c r="F77" s="8"/>
      <c r="I77" s="8"/>
    </row>
    <row r="78" spans="1:9" ht="38.25" x14ac:dyDescent="0.25">
      <c r="A78" s="67" t="s">
        <v>232</v>
      </c>
      <c r="B78" s="66" t="s">
        <v>231</v>
      </c>
      <c r="C78" s="66"/>
      <c r="D78" s="28">
        <v>24300000</v>
      </c>
      <c r="E78" s="27">
        <v>24300000</v>
      </c>
      <c r="F78" s="8"/>
      <c r="I78" s="8"/>
    </row>
    <row r="79" spans="1:9" ht="25.5" x14ac:dyDescent="0.25">
      <c r="A79" s="59" t="s">
        <v>230</v>
      </c>
      <c r="B79" s="58" t="s">
        <v>229</v>
      </c>
      <c r="C79" s="58"/>
      <c r="D79" s="22">
        <v>187</v>
      </c>
      <c r="E79" s="21">
        <v>187</v>
      </c>
      <c r="F79" s="8"/>
      <c r="I79" s="8"/>
    </row>
    <row r="80" spans="1:9" ht="25.5" x14ac:dyDescent="0.25">
      <c r="A80" s="67" t="s">
        <v>228</v>
      </c>
      <c r="B80" s="66" t="s">
        <v>227</v>
      </c>
      <c r="C80" s="66"/>
      <c r="D80" s="28">
        <v>187</v>
      </c>
      <c r="E80" s="27">
        <v>187</v>
      </c>
      <c r="F80" s="8"/>
      <c r="I80" s="8"/>
    </row>
    <row r="81" spans="1:9" ht="25.5" x14ac:dyDescent="0.25">
      <c r="A81" s="67" t="s">
        <v>226</v>
      </c>
      <c r="B81" s="66" t="s">
        <v>225</v>
      </c>
      <c r="C81" s="66"/>
      <c r="D81" s="28">
        <v>0</v>
      </c>
      <c r="E81" s="27">
        <v>0</v>
      </c>
      <c r="F81" s="8"/>
      <c r="I81" s="8"/>
    </row>
    <row r="82" spans="1:9" ht="25.5" x14ac:dyDescent="0.25">
      <c r="A82" s="59" t="s">
        <v>224</v>
      </c>
      <c r="B82" s="58" t="s">
        <v>223</v>
      </c>
      <c r="C82" s="58"/>
      <c r="D82" s="22">
        <v>0</v>
      </c>
      <c r="E82" s="21">
        <v>0</v>
      </c>
      <c r="F82" s="8"/>
      <c r="I82" s="8"/>
    </row>
    <row r="83" spans="1:9" ht="25.5" x14ac:dyDescent="0.25">
      <c r="A83" s="59" t="s">
        <v>222</v>
      </c>
      <c r="B83" s="58" t="s">
        <v>221</v>
      </c>
      <c r="C83" s="58"/>
      <c r="D83" s="22">
        <v>191473871</v>
      </c>
      <c r="E83" s="21">
        <v>181204729</v>
      </c>
      <c r="F83" s="8"/>
      <c r="I83" s="8"/>
    </row>
    <row r="84" spans="1:9" ht="25.5" x14ac:dyDescent="0.25">
      <c r="A84" s="67" t="s">
        <v>220</v>
      </c>
      <c r="B84" s="66" t="s">
        <v>219</v>
      </c>
      <c r="C84" s="66"/>
      <c r="D84" s="28">
        <v>139073871</v>
      </c>
      <c r="E84" s="27">
        <v>128804729</v>
      </c>
      <c r="F84" s="8"/>
      <c r="I84" s="8"/>
    </row>
    <row r="85" spans="1:9" ht="25.5" x14ac:dyDescent="0.25">
      <c r="A85" s="67" t="s">
        <v>218</v>
      </c>
      <c r="B85" s="66" t="s">
        <v>217</v>
      </c>
      <c r="C85" s="66"/>
      <c r="D85" s="28">
        <v>15000000</v>
      </c>
      <c r="E85" s="27">
        <v>15000000</v>
      </c>
      <c r="F85" s="8"/>
      <c r="I85" s="8"/>
    </row>
    <row r="86" spans="1:9" ht="25.5" x14ac:dyDescent="0.25">
      <c r="A86" s="67" t="s">
        <v>216</v>
      </c>
      <c r="B86" s="66" t="s">
        <v>215</v>
      </c>
      <c r="C86" s="66"/>
      <c r="D86" s="28">
        <v>15000000</v>
      </c>
      <c r="E86" s="27">
        <v>15000000</v>
      </c>
      <c r="F86" s="8"/>
      <c r="I86" s="8"/>
    </row>
    <row r="87" spans="1:9" ht="25.5" x14ac:dyDescent="0.25">
      <c r="A87" s="67" t="s">
        <v>214</v>
      </c>
      <c r="B87" s="66" t="s">
        <v>213</v>
      </c>
      <c r="C87" s="66"/>
      <c r="D87" s="28">
        <v>0</v>
      </c>
      <c r="E87" s="27">
        <v>0</v>
      </c>
      <c r="F87" s="8"/>
      <c r="I87" s="8"/>
    </row>
    <row r="88" spans="1:9" ht="25.5" x14ac:dyDescent="0.25">
      <c r="A88" s="67" t="s">
        <v>212</v>
      </c>
      <c r="B88" s="66" t="s">
        <v>211</v>
      </c>
      <c r="C88" s="66"/>
      <c r="D88" s="28">
        <v>0</v>
      </c>
      <c r="E88" s="27">
        <v>0</v>
      </c>
      <c r="F88" s="8"/>
      <c r="I88" s="8"/>
    </row>
    <row r="89" spans="1:9" ht="25.5" x14ac:dyDescent="0.25">
      <c r="A89" s="67" t="s">
        <v>210</v>
      </c>
      <c r="B89" s="66" t="s">
        <v>209</v>
      </c>
      <c r="C89" s="66"/>
      <c r="D89" s="28">
        <v>16500000</v>
      </c>
      <c r="E89" s="27">
        <v>16500000</v>
      </c>
      <c r="F89" s="8"/>
      <c r="I89" s="8"/>
    </row>
    <row r="90" spans="1:9" ht="25.5" x14ac:dyDescent="0.25">
      <c r="A90" s="67" t="s">
        <v>208</v>
      </c>
      <c r="B90" s="66" t="s">
        <v>207</v>
      </c>
      <c r="C90" s="66"/>
      <c r="D90" s="28">
        <v>7700000</v>
      </c>
      <c r="E90" s="27">
        <v>7700000</v>
      </c>
      <c r="F90" s="8"/>
      <c r="I90" s="8"/>
    </row>
    <row r="91" spans="1:9" ht="25.5" x14ac:dyDescent="0.25">
      <c r="A91" s="67" t="s">
        <v>206</v>
      </c>
      <c r="B91" s="66" t="s">
        <v>205</v>
      </c>
      <c r="C91" s="66"/>
      <c r="D91" s="28">
        <v>13200000</v>
      </c>
      <c r="E91" s="27">
        <v>13200000</v>
      </c>
      <c r="F91" s="8"/>
      <c r="I91" s="8"/>
    </row>
    <row r="92" spans="1:9" ht="25.5" x14ac:dyDescent="0.25">
      <c r="A92" s="59" t="s">
        <v>204</v>
      </c>
      <c r="B92" s="58" t="s">
        <v>203</v>
      </c>
      <c r="C92" s="58"/>
      <c r="D92" s="22">
        <v>0</v>
      </c>
      <c r="E92" s="21">
        <v>5000000</v>
      </c>
      <c r="F92" s="8"/>
      <c r="I92" s="8"/>
    </row>
    <row r="93" spans="1:9" ht="25.5" x14ac:dyDescent="0.25">
      <c r="A93" s="67" t="s">
        <v>202</v>
      </c>
      <c r="B93" s="66" t="s">
        <v>201</v>
      </c>
      <c r="C93" s="66"/>
      <c r="D93" s="28">
        <v>0</v>
      </c>
      <c r="E93" s="27">
        <v>0</v>
      </c>
      <c r="F93" s="8"/>
      <c r="I93" s="8"/>
    </row>
    <row r="94" spans="1:9" ht="38.25" x14ac:dyDescent="0.25">
      <c r="A94" s="67" t="s">
        <v>200</v>
      </c>
      <c r="B94" s="66" t="s">
        <v>199</v>
      </c>
      <c r="C94" s="66"/>
      <c r="D94" s="28">
        <v>0</v>
      </c>
      <c r="E94" s="27">
        <v>0</v>
      </c>
      <c r="F94" s="8"/>
      <c r="I94" s="8"/>
    </row>
    <row r="95" spans="1:9" ht="25.5" x14ac:dyDescent="0.25">
      <c r="A95" s="67" t="s">
        <v>198</v>
      </c>
      <c r="B95" s="66" t="s">
        <v>197</v>
      </c>
      <c r="C95" s="66"/>
      <c r="D95" s="28">
        <v>0</v>
      </c>
      <c r="E95" s="27">
        <v>5000000</v>
      </c>
      <c r="F95" s="8"/>
      <c r="I95" s="8"/>
    </row>
    <row r="96" spans="1:9" ht="25.5" x14ac:dyDescent="0.25">
      <c r="A96" s="67" t="s">
        <v>196</v>
      </c>
      <c r="B96" s="66" t="s">
        <v>195</v>
      </c>
      <c r="C96" s="66"/>
      <c r="D96" s="28">
        <v>0</v>
      </c>
      <c r="E96" s="27">
        <v>0</v>
      </c>
      <c r="F96" s="8"/>
      <c r="I96" s="8"/>
    </row>
    <row r="97" spans="1:9" ht="25.5" x14ac:dyDescent="0.25">
      <c r="A97" s="67" t="s">
        <v>194</v>
      </c>
      <c r="B97" s="66" t="s">
        <v>193</v>
      </c>
      <c r="C97" s="66"/>
      <c r="D97" s="28">
        <v>0</v>
      </c>
      <c r="E97" s="27">
        <v>0</v>
      </c>
      <c r="F97" s="8"/>
      <c r="I97" s="8"/>
    </row>
    <row r="98" spans="1:9" ht="25.5" x14ac:dyDescent="0.25">
      <c r="A98" s="67" t="s">
        <v>192</v>
      </c>
      <c r="B98" s="66" t="s">
        <v>191</v>
      </c>
      <c r="C98" s="66"/>
      <c r="D98" s="28">
        <v>0</v>
      </c>
      <c r="E98" s="27">
        <v>0</v>
      </c>
      <c r="F98" s="8"/>
      <c r="I98" s="8"/>
    </row>
    <row r="99" spans="1:9" ht="25.5" x14ac:dyDescent="0.25">
      <c r="A99" s="61" t="s">
        <v>190</v>
      </c>
      <c r="B99" s="60" t="s">
        <v>189</v>
      </c>
      <c r="C99" s="60"/>
      <c r="D99" s="16">
        <v>282145237</v>
      </c>
      <c r="E99" s="15">
        <v>271404916</v>
      </c>
      <c r="F99" s="8"/>
      <c r="I99" s="8"/>
    </row>
    <row r="100" spans="1:9" ht="38.25" x14ac:dyDescent="0.25">
      <c r="A100" s="61" t="s">
        <v>188</v>
      </c>
      <c r="B100" s="60" t="s">
        <v>187</v>
      </c>
      <c r="C100" s="60"/>
      <c r="D100" s="16">
        <v>164329780895</v>
      </c>
      <c r="E100" s="15">
        <v>152190430191</v>
      </c>
      <c r="F100" s="8"/>
      <c r="I100" s="8"/>
    </row>
    <row r="101" spans="1:9" ht="25.5" x14ac:dyDescent="0.25">
      <c r="A101" s="59" t="s">
        <v>186</v>
      </c>
      <c r="B101" s="58" t="s">
        <v>185</v>
      </c>
      <c r="C101" s="58"/>
      <c r="D101" s="22">
        <v>151759670800</v>
      </c>
      <c r="E101" s="21">
        <v>150569439800</v>
      </c>
      <c r="F101" s="8"/>
      <c r="I101" s="8"/>
    </row>
    <row r="102" spans="1:9" ht="25.5" x14ac:dyDescent="0.25">
      <c r="A102" s="59" t="s">
        <v>184</v>
      </c>
      <c r="B102" s="58" t="s">
        <v>183</v>
      </c>
      <c r="C102" s="58"/>
      <c r="D102" s="22">
        <v>151811059000</v>
      </c>
      <c r="E102" s="21">
        <v>150576039800</v>
      </c>
      <c r="F102" s="8"/>
      <c r="I102" s="8"/>
    </row>
    <row r="103" spans="1:9" ht="25.5" x14ac:dyDescent="0.25">
      <c r="A103" s="59" t="s">
        <v>182</v>
      </c>
      <c r="B103" s="58" t="s">
        <v>181</v>
      </c>
      <c r="C103" s="58"/>
      <c r="D103" s="22">
        <v>-51388200</v>
      </c>
      <c r="E103" s="21">
        <v>-6600000</v>
      </c>
      <c r="F103" s="8"/>
      <c r="I103" s="8"/>
    </row>
    <row r="104" spans="1:9" ht="25.5" x14ac:dyDescent="0.25">
      <c r="A104" s="59" t="s">
        <v>180</v>
      </c>
      <c r="B104" s="58" t="s">
        <v>179</v>
      </c>
      <c r="C104" s="58"/>
      <c r="D104" s="22">
        <v>5206001</v>
      </c>
      <c r="E104" s="21">
        <v>-38149406</v>
      </c>
      <c r="F104" s="8"/>
      <c r="I104" s="8"/>
    </row>
    <row r="105" spans="1:9" ht="25.5" x14ac:dyDescent="0.25">
      <c r="A105" s="59" t="s">
        <v>178</v>
      </c>
      <c r="B105" s="58" t="s">
        <v>177</v>
      </c>
      <c r="C105" s="58"/>
      <c r="D105" s="22">
        <v>12564904094</v>
      </c>
      <c r="E105" s="21">
        <v>1659139797</v>
      </c>
      <c r="F105" s="8"/>
      <c r="G105" s="8"/>
      <c r="I105" s="8"/>
    </row>
    <row r="106" spans="1:9" ht="25.5" x14ac:dyDescent="0.25">
      <c r="A106" s="67" t="s">
        <v>176</v>
      </c>
      <c r="B106" s="66" t="s">
        <v>175</v>
      </c>
      <c r="C106" s="66"/>
      <c r="D106" s="28">
        <v>1659139797</v>
      </c>
      <c r="E106" s="27">
        <v>0</v>
      </c>
      <c r="F106" s="8"/>
      <c r="I106" s="8"/>
    </row>
    <row r="107" spans="1:9" ht="25.5" x14ac:dyDescent="0.25">
      <c r="A107" s="67" t="s">
        <v>174</v>
      </c>
      <c r="B107" s="66" t="s">
        <v>173</v>
      </c>
      <c r="C107" s="66"/>
      <c r="D107" s="28">
        <v>10905764297</v>
      </c>
      <c r="E107" s="27">
        <v>1659139797</v>
      </c>
      <c r="F107" s="8"/>
      <c r="I107" s="8"/>
    </row>
    <row r="108" spans="1:9" ht="38.25" x14ac:dyDescent="0.25">
      <c r="A108" s="65" t="s">
        <v>172</v>
      </c>
      <c r="B108" s="64" t="s">
        <v>171</v>
      </c>
      <c r="C108" s="64"/>
      <c r="D108" s="63">
        <v>10828.29</v>
      </c>
      <c r="E108" s="62">
        <v>10107.65</v>
      </c>
      <c r="F108" s="8"/>
      <c r="I108" s="8"/>
    </row>
    <row r="109" spans="1:9" ht="25.5" x14ac:dyDescent="0.25">
      <c r="A109" s="61" t="s">
        <v>170</v>
      </c>
      <c r="B109" s="60" t="s">
        <v>169</v>
      </c>
      <c r="C109" s="60"/>
      <c r="D109" s="16">
        <v>0</v>
      </c>
      <c r="E109" s="15">
        <v>0</v>
      </c>
      <c r="F109" s="8"/>
      <c r="I109" s="8"/>
    </row>
    <row r="110" spans="1:9" ht="25.5" x14ac:dyDescent="0.25">
      <c r="A110" s="59" t="s">
        <v>168</v>
      </c>
      <c r="B110" s="58" t="s">
        <v>167</v>
      </c>
      <c r="C110" s="58"/>
      <c r="D110" s="22">
        <v>0</v>
      </c>
      <c r="E110" s="21">
        <v>0</v>
      </c>
      <c r="F110" s="8"/>
      <c r="I110" s="8"/>
    </row>
    <row r="111" spans="1:9" ht="38.25" x14ac:dyDescent="0.25">
      <c r="A111" s="59" t="s">
        <v>166</v>
      </c>
      <c r="B111" s="58" t="s">
        <v>165</v>
      </c>
      <c r="C111" s="58"/>
      <c r="D111" s="22">
        <v>0</v>
      </c>
      <c r="E111" s="21">
        <v>0</v>
      </c>
      <c r="F111" s="8"/>
      <c r="I111" s="8"/>
    </row>
    <row r="112" spans="1:9" ht="25.5" x14ac:dyDescent="0.25">
      <c r="A112" s="61" t="s">
        <v>164</v>
      </c>
      <c r="B112" s="60" t="s">
        <v>163</v>
      </c>
      <c r="C112" s="60"/>
      <c r="D112" s="16">
        <v>0</v>
      </c>
      <c r="E112" s="15">
        <v>0</v>
      </c>
      <c r="F112" s="8"/>
      <c r="I112" s="8"/>
    </row>
    <row r="113" spans="1:9" ht="25.5" x14ac:dyDescent="0.25">
      <c r="A113" s="59" t="s">
        <v>162</v>
      </c>
      <c r="B113" s="58" t="s">
        <v>161</v>
      </c>
      <c r="C113" s="58"/>
      <c r="D113" s="22">
        <v>0</v>
      </c>
      <c r="E113" s="21">
        <v>0</v>
      </c>
      <c r="F113" s="8"/>
      <c r="I113" s="8"/>
    </row>
    <row r="114" spans="1:9" ht="25.5" x14ac:dyDescent="0.25">
      <c r="A114" s="59" t="s">
        <v>160</v>
      </c>
      <c r="B114" s="58" t="s">
        <v>159</v>
      </c>
      <c r="C114" s="58"/>
      <c r="D114" s="22">
        <v>0</v>
      </c>
      <c r="E114" s="21">
        <v>0</v>
      </c>
      <c r="F114" s="8"/>
      <c r="I114" s="8"/>
    </row>
    <row r="115" spans="1:9" ht="25.5" x14ac:dyDescent="0.25">
      <c r="A115" s="59" t="s">
        <v>158</v>
      </c>
      <c r="B115" s="58" t="s">
        <v>157</v>
      </c>
      <c r="C115" s="58"/>
      <c r="D115" s="22">
        <v>0</v>
      </c>
      <c r="E115" s="21">
        <v>0</v>
      </c>
      <c r="F115" s="8"/>
      <c r="I115" s="8"/>
    </row>
    <row r="116" spans="1:9" ht="25.5" x14ac:dyDescent="0.25">
      <c r="A116" s="57" t="s">
        <v>156</v>
      </c>
      <c r="B116" s="56" t="s">
        <v>155</v>
      </c>
      <c r="C116" s="56"/>
      <c r="D116" s="55">
        <v>15175967.08</v>
      </c>
      <c r="E116" s="54">
        <v>15056943.98</v>
      </c>
      <c r="F116" s="8"/>
      <c r="I116" s="8"/>
    </row>
    <row r="117" spans="1:9" ht="10.5" customHeight="1" x14ac:dyDescent="0.25">
      <c r="A117" s="45"/>
      <c r="B117" s="45"/>
      <c r="C117" s="45"/>
      <c r="D117" s="45"/>
    </row>
    <row r="118" spans="1:9" ht="15" customHeight="1" x14ac:dyDescent="0.2">
      <c r="A118" s="53"/>
      <c r="B118" s="52"/>
      <c r="C118" s="51"/>
    </row>
    <row r="119" spans="1:9" ht="15" customHeight="1" x14ac:dyDescent="0.2">
      <c r="A119" s="50"/>
      <c r="B119" s="49"/>
      <c r="C119" s="48"/>
    </row>
    <row r="120" spans="1:9" ht="15.75" customHeight="1" x14ac:dyDescent="0.25">
      <c r="A120" s="45"/>
      <c r="B120" s="45"/>
      <c r="C120" s="45"/>
      <c r="D120" s="45"/>
    </row>
    <row r="121" spans="1:9" ht="15.75" customHeight="1" x14ac:dyDescent="0.25">
      <c r="A121" s="45"/>
      <c r="B121" s="45"/>
      <c r="C121" s="45"/>
      <c r="D121" s="45"/>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CE2AC-25EC-477C-A710-F27684DFE7E3}">
  <sheetPr>
    <tabColor theme="1" tint="4.9989318521683403E-2"/>
    <outlinePr summaryBelow="0"/>
  </sheetPr>
  <dimension ref="A1:J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 min="10" max="10" width="16.28515625" bestFit="1" customWidth="1"/>
  </cols>
  <sheetData>
    <row r="1" spans="1:6" ht="56.25" customHeight="1" x14ac:dyDescent="0.25">
      <c r="A1" s="45"/>
      <c r="B1" s="98"/>
    </row>
    <row r="2" spans="1:6" ht="22.5" customHeight="1" x14ac:dyDescent="0.25">
      <c r="A2" s="97"/>
    </row>
    <row r="3" spans="1:6" ht="4.5" customHeight="1" x14ac:dyDescent="0.25">
      <c r="A3" s="45"/>
      <c r="B3" s="45"/>
      <c r="C3" s="45"/>
      <c r="D3" s="45"/>
      <c r="E3" s="45"/>
      <c r="F3" s="45"/>
    </row>
    <row r="4" spans="1:6" ht="36.75" customHeight="1" x14ac:dyDescent="0.25">
      <c r="A4" s="96"/>
    </row>
    <row r="5" spans="1:6" ht="18.75" customHeight="1" x14ac:dyDescent="0.25">
      <c r="A5" s="95"/>
    </row>
    <row r="6" spans="1:6" ht="15.75" customHeight="1" x14ac:dyDescent="0.25">
      <c r="A6" s="94"/>
      <c r="B6" s="94"/>
    </row>
    <row r="7" spans="1:6" ht="15.75" customHeight="1" x14ac:dyDescent="0.25">
      <c r="A7" s="45"/>
      <c r="B7" s="45"/>
    </row>
    <row r="8" spans="1:6" ht="15.75" customHeight="1" x14ac:dyDescent="0.25">
      <c r="A8" s="94"/>
      <c r="B8" s="94"/>
    </row>
    <row r="9" spans="1:6" ht="15.75" customHeight="1" x14ac:dyDescent="0.25">
      <c r="A9" s="45"/>
      <c r="B9" s="45"/>
    </row>
    <row r="10" spans="1:6" ht="15.75" customHeight="1" x14ac:dyDescent="0.25">
      <c r="A10" s="94"/>
      <c r="B10" s="94"/>
    </row>
    <row r="11" spans="1:6" ht="15.75" customHeight="1" x14ac:dyDescent="0.25">
      <c r="A11" s="45"/>
      <c r="B11" s="45"/>
    </row>
    <row r="12" spans="1:6" ht="15.75" customHeight="1" x14ac:dyDescent="0.25">
      <c r="A12" s="94"/>
      <c r="B12" s="94"/>
    </row>
    <row r="13" spans="1:6" ht="15.75" customHeight="1" x14ac:dyDescent="0.25">
      <c r="A13" s="45"/>
      <c r="B13" s="45"/>
    </row>
    <row r="14" spans="1:6" ht="15.75" customHeight="1" x14ac:dyDescent="0.25">
      <c r="A14" s="45"/>
      <c r="B14" s="45"/>
      <c r="C14" s="45"/>
      <c r="D14" s="45"/>
      <c r="E14" s="93"/>
    </row>
    <row r="15" spans="1:6" ht="3.75" customHeight="1" x14ac:dyDescent="0.25">
      <c r="A15" s="42"/>
      <c r="B15" s="42"/>
      <c r="C15" s="42"/>
      <c r="D15" s="42"/>
      <c r="E15" s="42"/>
      <c r="F15" s="45"/>
    </row>
    <row r="16" spans="1:6" ht="41.25" customHeight="1" x14ac:dyDescent="0.25">
      <c r="A16" s="92" t="s">
        <v>388</v>
      </c>
      <c r="B16" s="91" t="s">
        <v>387</v>
      </c>
      <c r="C16" s="91" t="s">
        <v>386</v>
      </c>
      <c r="D16" s="91" t="s">
        <v>129</v>
      </c>
      <c r="E16" s="90" t="s">
        <v>128</v>
      </c>
    </row>
    <row r="17" spans="1:10" ht="26.25" customHeight="1" x14ac:dyDescent="0.25">
      <c r="A17" s="87" t="s">
        <v>355</v>
      </c>
      <c r="B17" s="86" t="s">
        <v>385</v>
      </c>
      <c r="C17" s="60" t="s">
        <v>384</v>
      </c>
      <c r="D17" s="16">
        <v>152190430191</v>
      </c>
      <c r="E17" s="15">
        <v>125661888700</v>
      </c>
      <c r="J17" s="8"/>
    </row>
    <row r="18" spans="1:10" ht="48.75" customHeight="1" x14ac:dyDescent="0.25">
      <c r="A18" s="87" t="s">
        <v>265</v>
      </c>
      <c r="B18" s="86" t="s">
        <v>383</v>
      </c>
      <c r="C18" s="60" t="s">
        <v>382</v>
      </c>
      <c r="D18" s="16">
        <v>10905764297</v>
      </c>
      <c r="E18" s="15">
        <v>1659139797</v>
      </c>
      <c r="J18" s="8"/>
    </row>
    <row r="19" spans="1:10" ht="48.75" customHeight="1" x14ac:dyDescent="0.25">
      <c r="A19" s="89" t="s">
        <v>381</v>
      </c>
      <c r="B19" s="88" t="s">
        <v>380</v>
      </c>
      <c r="C19" s="58" t="s">
        <v>379</v>
      </c>
      <c r="D19" s="22">
        <v>10905764297</v>
      </c>
      <c r="E19" s="21">
        <v>1659139797</v>
      </c>
      <c r="J19" s="8"/>
    </row>
    <row r="20" spans="1:10" ht="48.75" customHeight="1" x14ac:dyDescent="0.25">
      <c r="A20" s="89" t="s">
        <v>378</v>
      </c>
      <c r="B20" s="88" t="s">
        <v>377</v>
      </c>
      <c r="C20" s="58" t="s">
        <v>376</v>
      </c>
      <c r="D20" s="22">
        <v>0</v>
      </c>
      <c r="E20" s="21">
        <v>0</v>
      </c>
      <c r="J20" s="8"/>
    </row>
    <row r="21" spans="1:10" ht="48.75" customHeight="1" x14ac:dyDescent="0.25">
      <c r="A21" s="87" t="s">
        <v>375</v>
      </c>
      <c r="B21" s="86" t="s">
        <v>374</v>
      </c>
      <c r="C21" s="60" t="s">
        <v>373</v>
      </c>
      <c r="D21" s="16">
        <v>1233586407</v>
      </c>
      <c r="E21" s="15">
        <v>24869401694</v>
      </c>
      <c r="J21" s="8"/>
    </row>
    <row r="22" spans="1:10" ht="26.25" customHeight="1" x14ac:dyDescent="0.25">
      <c r="A22" s="89" t="s">
        <v>372</v>
      </c>
      <c r="B22" s="88" t="s">
        <v>371</v>
      </c>
      <c r="C22" s="58" t="s">
        <v>370</v>
      </c>
      <c r="D22" s="22">
        <v>1281058105</v>
      </c>
      <c r="E22" s="21">
        <v>24875999975</v>
      </c>
      <c r="J22" s="8"/>
    </row>
    <row r="23" spans="1:10" ht="26.25" customHeight="1" x14ac:dyDescent="0.25">
      <c r="A23" s="89" t="s">
        <v>369</v>
      </c>
      <c r="B23" s="88" t="s">
        <v>368</v>
      </c>
      <c r="C23" s="58" t="s">
        <v>367</v>
      </c>
      <c r="D23" s="22">
        <v>-47471698</v>
      </c>
      <c r="E23" s="21">
        <v>-6598281</v>
      </c>
      <c r="J23" s="8"/>
    </row>
    <row r="24" spans="1:10" ht="37.5" customHeight="1" x14ac:dyDescent="0.25">
      <c r="A24" s="87" t="s">
        <v>366</v>
      </c>
      <c r="B24" s="86" t="s">
        <v>365</v>
      </c>
      <c r="C24" s="60" t="s">
        <v>364</v>
      </c>
      <c r="D24" s="16">
        <v>164329780895</v>
      </c>
      <c r="E24" s="15">
        <v>152190430191</v>
      </c>
      <c r="J24" s="8"/>
    </row>
    <row r="25" spans="1:10" ht="26.25" customHeight="1" x14ac:dyDescent="0.25">
      <c r="A25" s="85" t="s">
        <v>363</v>
      </c>
      <c r="B25" s="84" t="s">
        <v>362</v>
      </c>
      <c r="C25" s="83" t="s">
        <v>361</v>
      </c>
      <c r="D25" s="82">
        <v>10828.29</v>
      </c>
      <c r="E25" s="81">
        <v>10107.65</v>
      </c>
      <c r="J25" s="8"/>
    </row>
    <row r="26" spans="1:10" ht="6" customHeight="1" x14ac:dyDescent="0.25">
      <c r="A26" s="45"/>
      <c r="B26" s="45"/>
      <c r="C26" s="45"/>
      <c r="D26" s="45"/>
      <c r="E26" s="45"/>
      <c r="F26" s="45"/>
    </row>
    <row r="27" spans="1:10" ht="15.75" customHeight="1" x14ac:dyDescent="0.25">
      <c r="A27" s="80"/>
      <c r="B27" s="79"/>
      <c r="C27" s="79"/>
    </row>
    <row r="28" spans="1:10" ht="15.75" customHeight="1" x14ac:dyDescent="0.25">
      <c r="A28" s="78"/>
      <c r="B28" s="77"/>
      <c r="C28" s="77"/>
    </row>
    <row r="29" spans="1:10" ht="15" customHeight="1" x14ac:dyDescent="0.25">
      <c r="A29" s="45"/>
      <c r="B29" s="45"/>
      <c r="C29" s="45"/>
      <c r="D29" s="45"/>
      <c r="E29" s="45"/>
      <c r="F29" s="45"/>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051A-FD2F-4FC3-86A1-AEEFC4BD107A}">
  <sheetPr>
    <tabColor theme="1" tint="4.9989318521683403E-2"/>
    <outlinePr summaryBelow="0"/>
  </sheetPr>
  <dimension ref="A1:S6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45"/>
      <c r="B1" s="127"/>
    </row>
    <row r="2" spans="1:8" ht="22.5" customHeight="1" x14ac:dyDescent="0.25">
      <c r="A2" s="97"/>
    </row>
    <row r="3" spans="1:8" ht="11.25" customHeight="1" x14ac:dyDescent="0.25">
      <c r="A3" s="45"/>
      <c r="B3" s="45"/>
      <c r="C3" s="45"/>
      <c r="D3" s="45"/>
      <c r="E3" s="45"/>
      <c r="F3" s="45"/>
      <c r="G3" s="45"/>
      <c r="H3" s="45"/>
    </row>
    <row r="4" spans="1:8" ht="36.75" customHeight="1" x14ac:dyDescent="0.25">
      <c r="A4" s="126"/>
    </row>
    <row r="5" spans="1:8" ht="18.75" customHeight="1" x14ac:dyDescent="0.25">
      <c r="A5" s="95"/>
    </row>
    <row r="6" spans="1:8" ht="15" customHeight="1" x14ac:dyDescent="0.25">
      <c r="A6" s="125"/>
      <c r="B6" s="94"/>
      <c r="C6" s="94"/>
    </row>
    <row r="7" spans="1:8" ht="15" customHeight="1" x14ac:dyDescent="0.25">
      <c r="A7" s="45"/>
      <c r="B7" s="45"/>
      <c r="C7" s="45"/>
    </row>
    <row r="8" spans="1:8" ht="15" customHeight="1" x14ac:dyDescent="0.25">
      <c r="A8" s="125"/>
      <c r="B8" s="94"/>
      <c r="C8" s="94"/>
    </row>
    <row r="9" spans="1:8" ht="15" customHeight="1" x14ac:dyDescent="0.25">
      <c r="A9" s="45"/>
      <c r="B9" s="45"/>
      <c r="C9" s="45"/>
    </row>
    <row r="10" spans="1:8" ht="15" customHeight="1" x14ac:dyDescent="0.25">
      <c r="A10" s="125"/>
      <c r="B10" s="94"/>
      <c r="C10" s="94"/>
    </row>
    <row r="11" spans="1:8" ht="15" customHeight="1" x14ac:dyDescent="0.25">
      <c r="A11" s="45"/>
      <c r="B11" s="45"/>
      <c r="C11" s="45"/>
    </row>
    <row r="12" spans="1:8" ht="15" customHeight="1" x14ac:dyDescent="0.25">
      <c r="A12" s="125"/>
      <c r="B12" s="94"/>
      <c r="C12" s="94"/>
    </row>
    <row r="13" spans="1:8" ht="15" customHeight="1" x14ac:dyDescent="0.25">
      <c r="A13" s="45"/>
      <c r="B13" s="45"/>
      <c r="C13" s="45"/>
    </row>
    <row r="14" spans="1:8" ht="15" customHeight="1" x14ac:dyDescent="0.25">
      <c r="A14" s="42"/>
      <c r="B14" s="42"/>
      <c r="C14" s="42"/>
      <c r="D14" s="124"/>
      <c r="E14" s="42"/>
      <c r="F14" s="42"/>
      <c r="G14" s="123"/>
    </row>
    <row r="15" spans="1:8" ht="71.25" customHeight="1" x14ac:dyDescent="0.25">
      <c r="A15" s="122" t="s">
        <v>388</v>
      </c>
      <c r="B15" s="121" t="s">
        <v>506</v>
      </c>
      <c r="C15" s="121" t="s">
        <v>505</v>
      </c>
      <c r="D15" s="121" t="s">
        <v>504</v>
      </c>
      <c r="E15" s="121" t="s">
        <v>503</v>
      </c>
      <c r="F15" s="121" t="s">
        <v>502</v>
      </c>
      <c r="G15" s="120" t="s">
        <v>501</v>
      </c>
    </row>
    <row r="16" spans="1:8" ht="26.25" customHeight="1" x14ac:dyDescent="0.25">
      <c r="A16" s="109" t="s">
        <v>355</v>
      </c>
      <c r="B16" s="108" t="s">
        <v>500</v>
      </c>
      <c r="C16" s="107" t="s">
        <v>499</v>
      </c>
      <c r="D16" s="106">
        <v>0</v>
      </c>
      <c r="E16" s="106">
        <v>0</v>
      </c>
      <c r="F16" s="106">
        <v>0</v>
      </c>
      <c r="G16" s="105">
        <v>0</v>
      </c>
    </row>
    <row r="17" spans="1:19" ht="16.5" customHeight="1" x14ac:dyDescent="0.25">
      <c r="A17" s="109"/>
      <c r="B17" s="108" t="s">
        <v>442</v>
      </c>
      <c r="C17" s="107" t="s">
        <v>498</v>
      </c>
      <c r="D17" s="106">
        <v>0</v>
      </c>
      <c r="E17" s="106">
        <v>0</v>
      </c>
      <c r="F17" s="106">
        <v>0</v>
      </c>
      <c r="G17" s="105">
        <v>0</v>
      </c>
    </row>
    <row r="18" spans="1:19" ht="26.25" customHeight="1" x14ac:dyDescent="0.25">
      <c r="A18" s="109" t="s">
        <v>265</v>
      </c>
      <c r="B18" s="108" t="s">
        <v>497</v>
      </c>
      <c r="C18" s="107" t="s">
        <v>496</v>
      </c>
      <c r="D18" s="106">
        <v>0</v>
      </c>
      <c r="E18" s="106">
        <v>0</v>
      </c>
      <c r="F18" s="106">
        <v>0</v>
      </c>
      <c r="G18" s="105">
        <v>0</v>
      </c>
    </row>
    <row r="19" spans="1:19" ht="26.25" customHeight="1" x14ac:dyDescent="0.25">
      <c r="A19" s="114"/>
      <c r="B19" s="113" t="s">
        <v>393</v>
      </c>
      <c r="C19" s="112" t="s">
        <v>495</v>
      </c>
      <c r="D19" s="111">
        <v>0</v>
      </c>
      <c r="E19" s="111">
        <v>0</v>
      </c>
      <c r="F19" s="111">
        <v>0</v>
      </c>
      <c r="G19" s="110">
        <v>0</v>
      </c>
    </row>
    <row r="20" spans="1:19" ht="26.25" customHeight="1" x14ac:dyDescent="0.25">
      <c r="A20" s="109"/>
      <c r="B20" s="108" t="s">
        <v>494</v>
      </c>
      <c r="C20" s="107" t="s">
        <v>493</v>
      </c>
      <c r="D20" s="106">
        <v>0</v>
      </c>
      <c r="E20" s="106">
        <v>0</v>
      </c>
      <c r="F20" s="106">
        <v>0</v>
      </c>
      <c r="G20" s="105">
        <v>0</v>
      </c>
    </row>
    <row r="21" spans="1:19" ht="26.25" customHeight="1" x14ac:dyDescent="0.25">
      <c r="A21" s="109" t="s">
        <v>375</v>
      </c>
      <c r="B21" s="108" t="s">
        <v>492</v>
      </c>
      <c r="C21" s="107" t="s">
        <v>491</v>
      </c>
      <c r="D21" s="106">
        <v>0</v>
      </c>
      <c r="E21" s="106">
        <v>0</v>
      </c>
      <c r="F21" s="106">
        <v>0</v>
      </c>
      <c r="G21" s="105">
        <v>0</v>
      </c>
    </row>
    <row r="22" spans="1:19" ht="26.25" customHeight="1" x14ac:dyDescent="0.25">
      <c r="A22" s="114" t="s">
        <v>408</v>
      </c>
      <c r="B22" s="113" t="s">
        <v>328</v>
      </c>
      <c r="C22" s="112" t="s">
        <v>490</v>
      </c>
      <c r="D22" s="111"/>
      <c r="E22" s="111">
        <v>0</v>
      </c>
      <c r="F22" s="111">
        <v>11001981470</v>
      </c>
      <c r="G22" s="110">
        <v>6.6799999999999998E-2</v>
      </c>
      <c r="P22" s="99"/>
      <c r="Q22" s="99"/>
      <c r="R22" s="99"/>
      <c r="S22" s="99"/>
    </row>
    <row r="23" spans="1:19" ht="16.5" customHeight="1" x14ac:dyDescent="0.25">
      <c r="A23" s="114" t="s">
        <v>489</v>
      </c>
      <c r="B23" s="113" t="s">
        <v>488</v>
      </c>
      <c r="C23" s="112" t="s">
        <v>487</v>
      </c>
      <c r="D23" s="111">
        <v>110</v>
      </c>
      <c r="E23" s="111">
        <v>100018013.36364</v>
      </c>
      <c r="F23" s="111">
        <v>11001981470</v>
      </c>
      <c r="G23" s="110">
        <v>6.6799999999999998E-2</v>
      </c>
      <c r="P23" s="99"/>
      <c r="Q23" s="99"/>
      <c r="R23" s="99"/>
      <c r="S23" s="99"/>
    </row>
    <row r="24" spans="1:19" ht="26.25" customHeight="1" x14ac:dyDescent="0.25">
      <c r="A24" s="114" t="s">
        <v>399</v>
      </c>
      <c r="B24" s="113" t="s">
        <v>486</v>
      </c>
      <c r="C24" s="112" t="s">
        <v>485</v>
      </c>
      <c r="D24" s="111"/>
      <c r="E24" s="111">
        <v>0</v>
      </c>
      <c r="F24" s="111">
        <v>96834355253</v>
      </c>
      <c r="G24" s="110">
        <v>0.58830000000000005</v>
      </c>
      <c r="P24" s="99"/>
      <c r="Q24" s="99"/>
      <c r="R24" s="99"/>
      <c r="S24" s="99"/>
    </row>
    <row r="25" spans="1:19" ht="16.5" customHeight="1" x14ac:dyDescent="0.25">
      <c r="A25" s="114" t="s">
        <v>484</v>
      </c>
      <c r="B25" s="113" t="s">
        <v>483</v>
      </c>
      <c r="C25" s="112" t="s">
        <v>482</v>
      </c>
      <c r="D25" s="111">
        <v>60000</v>
      </c>
      <c r="E25" s="111">
        <v>99307.246580000006</v>
      </c>
      <c r="F25" s="111">
        <v>5958434795</v>
      </c>
      <c r="G25" s="110">
        <v>3.6200000000000003E-2</v>
      </c>
      <c r="P25" s="99"/>
      <c r="Q25" s="99"/>
      <c r="R25" s="99"/>
      <c r="S25" s="99"/>
    </row>
    <row r="26" spans="1:19" ht="16.5" customHeight="1" x14ac:dyDescent="0.25">
      <c r="A26" s="114" t="s">
        <v>481</v>
      </c>
      <c r="B26" s="113" t="s">
        <v>480</v>
      </c>
      <c r="C26" s="112" t="s">
        <v>479</v>
      </c>
      <c r="D26" s="111">
        <v>50000</v>
      </c>
      <c r="E26" s="111">
        <v>100147.6923</v>
      </c>
      <c r="F26" s="111">
        <v>5007384615</v>
      </c>
      <c r="G26" s="110">
        <v>3.04E-2</v>
      </c>
      <c r="P26" s="99"/>
      <c r="Q26" s="99"/>
      <c r="R26" s="99"/>
      <c r="S26" s="99"/>
    </row>
    <row r="27" spans="1:19" ht="16.5" customHeight="1" x14ac:dyDescent="0.25">
      <c r="A27" s="114" t="s">
        <v>478</v>
      </c>
      <c r="B27" s="113" t="s">
        <v>477</v>
      </c>
      <c r="C27" s="112" t="s">
        <v>476</v>
      </c>
      <c r="D27" s="111">
        <v>5</v>
      </c>
      <c r="E27" s="111">
        <v>1000000000</v>
      </c>
      <c r="F27" s="111">
        <v>5000000000</v>
      </c>
      <c r="G27" s="110">
        <v>3.04E-2</v>
      </c>
      <c r="P27" s="99"/>
      <c r="Q27" s="99"/>
      <c r="R27" s="99"/>
      <c r="S27" s="99"/>
    </row>
    <row r="28" spans="1:19" ht="16.5" customHeight="1" x14ac:dyDescent="0.25">
      <c r="A28" s="114" t="s">
        <v>475</v>
      </c>
      <c r="B28" s="113" t="s">
        <v>474</v>
      </c>
      <c r="C28" s="112" t="s">
        <v>473</v>
      </c>
      <c r="D28" s="111">
        <v>199600</v>
      </c>
      <c r="E28" s="111">
        <v>99598.671230000007</v>
      </c>
      <c r="F28" s="111">
        <v>19879894778</v>
      </c>
      <c r="G28" s="110">
        <v>0.1208</v>
      </c>
      <c r="P28" s="99"/>
      <c r="Q28" s="99"/>
      <c r="R28" s="99"/>
      <c r="S28" s="99"/>
    </row>
    <row r="29" spans="1:19" ht="16.5" customHeight="1" x14ac:dyDescent="0.25">
      <c r="A29" s="114" t="s">
        <v>472</v>
      </c>
      <c r="B29" s="113" t="s">
        <v>471</v>
      </c>
      <c r="C29" s="112" t="s">
        <v>470</v>
      </c>
      <c r="D29" s="111">
        <v>40000</v>
      </c>
      <c r="E29" s="111">
        <v>99105.821930000006</v>
      </c>
      <c r="F29" s="111">
        <v>3964232877</v>
      </c>
      <c r="G29" s="110">
        <v>2.41E-2</v>
      </c>
      <c r="P29" s="99"/>
      <c r="Q29" s="99"/>
      <c r="R29" s="99"/>
      <c r="S29" s="99"/>
    </row>
    <row r="30" spans="1:19" ht="16.5" customHeight="1" x14ac:dyDescent="0.25">
      <c r="A30" s="114" t="s">
        <v>469</v>
      </c>
      <c r="B30" s="113" t="s">
        <v>468</v>
      </c>
      <c r="C30" s="112" t="s">
        <v>467</v>
      </c>
      <c r="D30" s="111">
        <v>49700</v>
      </c>
      <c r="E30" s="111">
        <v>99846.260269999999</v>
      </c>
      <c r="F30" s="111">
        <v>4962359135</v>
      </c>
      <c r="G30" s="110">
        <v>3.0099999999999998E-2</v>
      </c>
      <c r="P30" s="99"/>
      <c r="Q30" s="99"/>
      <c r="R30" s="99"/>
      <c r="S30" s="99"/>
    </row>
    <row r="31" spans="1:19" ht="16.5" customHeight="1" x14ac:dyDescent="0.25">
      <c r="A31" s="114" t="s">
        <v>466</v>
      </c>
      <c r="B31" s="113" t="s">
        <v>465</v>
      </c>
      <c r="C31" s="112" t="s">
        <v>464</v>
      </c>
      <c r="D31" s="111">
        <v>130000</v>
      </c>
      <c r="E31" s="111">
        <v>100000</v>
      </c>
      <c r="F31" s="111">
        <v>13000000000</v>
      </c>
      <c r="G31" s="110">
        <v>7.9000000000000001E-2</v>
      </c>
      <c r="P31" s="99"/>
      <c r="Q31" s="99"/>
      <c r="R31" s="99"/>
      <c r="S31" s="99"/>
    </row>
    <row r="32" spans="1:19" ht="16.5" customHeight="1" x14ac:dyDescent="0.25">
      <c r="A32" s="114" t="s">
        <v>463</v>
      </c>
      <c r="B32" s="113" t="s">
        <v>462</v>
      </c>
      <c r="C32" s="112" t="s">
        <v>461</v>
      </c>
      <c r="D32" s="111">
        <v>110900</v>
      </c>
      <c r="E32" s="111">
        <v>100000</v>
      </c>
      <c r="F32" s="111">
        <v>11090000000</v>
      </c>
      <c r="G32" s="110">
        <v>6.7400000000000002E-2</v>
      </c>
      <c r="P32" s="99"/>
      <c r="Q32" s="99"/>
      <c r="R32" s="99"/>
      <c r="S32" s="99"/>
    </row>
    <row r="33" spans="1:19" ht="16.5" customHeight="1" x14ac:dyDescent="0.25">
      <c r="A33" s="114" t="s">
        <v>460</v>
      </c>
      <c r="B33" s="113" t="s">
        <v>459</v>
      </c>
      <c r="C33" s="112" t="s">
        <v>458</v>
      </c>
      <c r="D33" s="111">
        <v>57100</v>
      </c>
      <c r="E33" s="111">
        <v>98929.172449999998</v>
      </c>
      <c r="F33" s="111">
        <v>5648855747</v>
      </c>
      <c r="G33" s="110">
        <v>3.4299999999999997E-2</v>
      </c>
      <c r="P33" s="99"/>
      <c r="Q33" s="99"/>
      <c r="R33" s="99"/>
      <c r="S33" s="99"/>
    </row>
    <row r="34" spans="1:19" ht="16.5" customHeight="1" x14ac:dyDescent="0.25">
      <c r="A34" s="114" t="s">
        <v>457</v>
      </c>
      <c r="B34" s="113" t="s">
        <v>456</v>
      </c>
      <c r="C34" s="112" t="s">
        <v>455</v>
      </c>
      <c r="D34" s="111">
        <v>70000</v>
      </c>
      <c r="E34" s="111">
        <v>98405.667310000004</v>
      </c>
      <c r="F34" s="111">
        <v>6888396712</v>
      </c>
      <c r="G34" s="110">
        <v>4.1799999999999997E-2</v>
      </c>
      <c r="P34" s="99"/>
      <c r="Q34" s="99"/>
      <c r="R34" s="99"/>
      <c r="S34" s="99"/>
    </row>
    <row r="35" spans="1:19" ht="16.5" customHeight="1" x14ac:dyDescent="0.25">
      <c r="A35" s="114" t="s">
        <v>454</v>
      </c>
      <c r="B35" s="113" t="s">
        <v>453</v>
      </c>
      <c r="C35" s="112" t="s">
        <v>452</v>
      </c>
      <c r="D35" s="111">
        <v>4919</v>
      </c>
      <c r="E35" s="111">
        <v>89350.127609999996</v>
      </c>
      <c r="F35" s="111">
        <v>439513278</v>
      </c>
      <c r="G35" s="110">
        <v>2.7000000000000001E-3</v>
      </c>
      <c r="P35" s="99"/>
      <c r="Q35" s="99"/>
      <c r="R35" s="99"/>
      <c r="S35" s="99"/>
    </row>
    <row r="36" spans="1:19" ht="16.5" customHeight="1" x14ac:dyDescent="0.25">
      <c r="A36" s="114" t="s">
        <v>451</v>
      </c>
      <c r="B36" s="113" t="s">
        <v>450</v>
      </c>
      <c r="C36" s="112" t="s">
        <v>449</v>
      </c>
      <c r="D36" s="111">
        <v>50000</v>
      </c>
      <c r="E36" s="111">
        <v>100944.0797</v>
      </c>
      <c r="F36" s="111">
        <v>5047203985</v>
      </c>
      <c r="G36" s="110">
        <v>3.0700000000000002E-2</v>
      </c>
      <c r="P36" s="99"/>
      <c r="Q36" s="99"/>
      <c r="R36" s="99"/>
      <c r="S36" s="99"/>
    </row>
    <row r="37" spans="1:19" ht="16.5" customHeight="1" x14ac:dyDescent="0.25">
      <c r="A37" s="114" t="s">
        <v>448</v>
      </c>
      <c r="B37" s="113" t="s">
        <v>447</v>
      </c>
      <c r="C37" s="112" t="s">
        <v>446</v>
      </c>
      <c r="D37" s="111">
        <v>50000</v>
      </c>
      <c r="E37" s="111">
        <v>96300.041100000002</v>
      </c>
      <c r="F37" s="111">
        <v>4815002055</v>
      </c>
      <c r="G37" s="110">
        <v>2.93E-2</v>
      </c>
      <c r="P37" s="99"/>
      <c r="Q37" s="99"/>
      <c r="R37" s="99"/>
      <c r="S37" s="99"/>
    </row>
    <row r="38" spans="1:19" ht="16.5" customHeight="1" x14ac:dyDescent="0.25">
      <c r="A38" s="114" t="s">
        <v>445</v>
      </c>
      <c r="B38" s="113" t="s">
        <v>444</v>
      </c>
      <c r="C38" s="112" t="s">
        <v>443</v>
      </c>
      <c r="D38" s="111">
        <v>50000</v>
      </c>
      <c r="E38" s="111">
        <v>102661.54552</v>
      </c>
      <c r="F38" s="111">
        <v>5133077276</v>
      </c>
      <c r="G38" s="110">
        <v>3.1199999999999999E-2</v>
      </c>
      <c r="P38" s="99"/>
      <c r="Q38" s="99"/>
      <c r="R38" s="99"/>
      <c r="S38" s="99"/>
    </row>
    <row r="39" spans="1:19" ht="16.5" customHeight="1" x14ac:dyDescent="0.25">
      <c r="A39" s="109"/>
      <c r="B39" s="108" t="s">
        <v>442</v>
      </c>
      <c r="C39" s="107" t="s">
        <v>441</v>
      </c>
      <c r="D39" s="106">
        <v>922334</v>
      </c>
      <c r="E39" s="106">
        <v>0</v>
      </c>
      <c r="F39" s="106">
        <v>107836336723</v>
      </c>
      <c r="G39" s="105">
        <v>0.65510000000000002</v>
      </c>
      <c r="P39" s="99"/>
      <c r="Q39" s="99"/>
      <c r="R39" s="99"/>
      <c r="S39" s="99"/>
    </row>
    <row r="40" spans="1:19" ht="26.25" customHeight="1" x14ac:dyDescent="0.25">
      <c r="A40" s="109" t="s">
        <v>366</v>
      </c>
      <c r="B40" s="108" t="s">
        <v>440</v>
      </c>
      <c r="C40" s="107" t="s">
        <v>439</v>
      </c>
      <c r="D40" s="106">
        <v>0</v>
      </c>
      <c r="E40" s="106">
        <v>0</v>
      </c>
      <c r="F40" s="106">
        <v>0</v>
      </c>
      <c r="G40" s="105">
        <v>0</v>
      </c>
      <c r="P40" s="99"/>
      <c r="Q40" s="99"/>
      <c r="R40" s="99"/>
      <c r="S40" s="99"/>
    </row>
    <row r="41" spans="1:19" ht="26.25" customHeight="1" x14ac:dyDescent="0.25">
      <c r="A41" s="114" t="s">
        <v>408</v>
      </c>
      <c r="B41" s="113" t="s">
        <v>438</v>
      </c>
      <c r="C41" s="112" t="s">
        <v>437</v>
      </c>
      <c r="D41" s="111">
        <v>0</v>
      </c>
      <c r="E41" s="111">
        <v>0</v>
      </c>
      <c r="F41" s="111">
        <v>0</v>
      </c>
      <c r="G41" s="110">
        <v>0</v>
      </c>
      <c r="P41" s="99"/>
      <c r="Q41" s="99"/>
      <c r="R41" s="99"/>
      <c r="S41" s="99"/>
    </row>
    <row r="42" spans="1:19" ht="26.25" customHeight="1" x14ac:dyDescent="0.25">
      <c r="A42" s="114" t="s">
        <v>399</v>
      </c>
      <c r="B42" s="113" t="s">
        <v>436</v>
      </c>
      <c r="C42" s="112" t="s">
        <v>435</v>
      </c>
      <c r="D42" s="111">
        <v>0</v>
      </c>
      <c r="E42" s="111">
        <v>0</v>
      </c>
      <c r="F42" s="111">
        <v>0</v>
      </c>
      <c r="G42" s="110">
        <v>0</v>
      </c>
      <c r="P42" s="99"/>
      <c r="Q42" s="99"/>
      <c r="R42" s="99"/>
      <c r="S42" s="99"/>
    </row>
    <row r="43" spans="1:19" ht="26.25" customHeight="1" x14ac:dyDescent="0.25">
      <c r="A43" s="114"/>
      <c r="B43" s="113" t="s">
        <v>393</v>
      </c>
      <c r="C43" s="112" t="s">
        <v>434</v>
      </c>
      <c r="D43" s="111">
        <v>0</v>
      </c>
      <c r="E43" s="111">
        <v>0</v>
      </c>
      <c r="F43" s="111">
        <v>0</v>
      </c>
      <c r="G43" s="110">
        <v>0</v>
      </c>
      <c r="P43" s="99"/>
      <c r="Q43" s="99"/>
      <c r="R43" s="99"/>
      <c r="S43" s="99"/>
    </row>
    <row r="44" spans="1:19" ht="26.25" customHeight="1" x14ac:dyDescent="0.25">
      <c r="A44" s="109"/>
      <c r="B44" s="108" t="s">
        <v>433</v>
      </c>
      <c r="C44" s="107" t="s">
        <v>432</v>
      </c>
      <c r="D44" s="106">
        <v>922334</v>
      </c>
      <c r="E44" s="106">
        <v>0</v>
      </c>
      <c r="F44" s="106">
        <v>107836336723</v>
      </c>
      <c r="G44" s="105">
        <v>0.65510000000000002</v>
      </c>
      <c r="P44" s="99"/>
      <c r="Q44" s="99"/>
      <c r="R44" s="99"/>
      <c r="S44" s="99"/>
    </row>
    <row r="45" spans="1:19" ht="26.25" customHeight="1" x14ac:dyDescent="0.25">
      <c r="A45" s="109" t="s">
        <v>363</v>
      </c>
      <c r="B45" s="108" t="s">
        <v>431</v>
      </c>
      <c r="C45" s="107" t="s">
        <v>430</v>
      </c>
      <c r="D45" s="106">
        <v>0</v>
      </c>
      <c r="E45" s="106">
        <v>0</v>
      </c>
      <c r="F45" s="106">
        <v>0</v>
      </c>
      <c r="G45" s="105">
        <v>0</v>
      </c>
      <c r="P45" s="99"/>
      <c r="Q45" s="99"/>
      <c r="R45" s="99"/>
      <c r="S45" s="99"/>
    </row>
    <row r="46" spans="1:19" ht="25.5" x14ac:dyDescent="0.25">
      <c r="A46" s="114" t="s">
        <v>408</v>
      </c>
      <c r="B46" s="113" t="s">
        <v>429</v>
      </c>
      <c r="C46" s="112" t="s">
        <v>428</v>
      </c>
      <c r="D46" s="111">
        <v>0</v>
      </c>
      <c r="E46" s="111">
        <v>0</v>
      </c>
      <c r="F46" s="111">
        <v>0</v>
      </c>
      <c r="G46" s="110">
        <v>0</v>
      </c>
      <c r="P46" s="99"/>
      <c r="Q46" s="99"/>
      <c r="R46" s="99"/>
      <c r="S46" s="99"/>
    </row>
    <row r="47" spans="1:19" ht="25.5" x14ac:dyDescent="0.25">
      <c r="A47" s="114" t="s">
        <v>399</v>
      </c>
      <c r="B47" s="113" t="s">
        <v>427</v>
      </c>
      <c r="C47" s="112" t="s">
        <v>426</v>
      </c>
      <c r="D47" s="111">
        <v>0</v>
      </c>
      <c r="E47" s="111">
        <v>0</v>
      </c>
      <c r="F47" s="111">
        <v>2740240072</v>
      </c>
      <c r="G47" s="110">
        <v>1.66E-2</v>
      </c>
      <c r="P47" s="99"/>
      <c r="Q47" s="99"/>
      <c r="R47" s="99"/>
      <c r="S47" s="99"/>
    </row>
    <row r="48" spans="1:19" ht="25.5" x14ac:dyDescent="0.25">
      <c r="A48" s="114" t="s">
        <v>396</v>
      </c>
      <c r="B48" s="113" t="s">
        <v>425</v>
      </c>
      <c r="C48" s="112" t="s">
        <v>424</v>
      </c>
      <c r="D48" s="111">
        <v>0</v>
      </c>
      <c r="E48" s="111">
        <v>0</v>
      </c>
      <c r="F48" s="111">
        <v>2331895880</v>
      </c>
      <c r="G48" s="110">
        <v>1.4200000000000001E-2</v>
      </c>
      <c r="P48" s="99"/>
      <c r="Q48" s="99"/>
      <c r="R48" s="99"/>
      <c r="S48" s="99"/>
    </row>
    <row r="49" spans="1:19" ht="38.25" x14ac:dyDescent="0.25">
      <c r="A49" s="114" t="s">
        <v>423</v>
      </c>
      <c r="B49" s="113" t="s">
        <v>422</v>
      </c>
      <c r="C49" s="112" t="s">
        <v>421</v>
      </c>
      <c r="D49" s="111">
        <v>0</v>
      </c>
      <c r="E49" s="111">
        <v>0</v>
      </c>
      <c r="F49" s="111">
        <v>0</v>
      </c>
      <c r="G49" s="110">
        <v>0</v>
      </c>
      <c r="P49" s="99"/>
      <c r="Q49" s="99"/>
      <c r="R49" s="99"/>
      <c r="S49" s="99"/>
    </row>
    <row r="50" spans="1:19" ht="38.25" x14ac:dyDescent="0.25">
      <c r="A50" s="114" t="s">
        <v>420</v>
      </c>
      <c r="B50" s="113" t="s">
        <v>419</v>
      </c>
      <c r="C50" s="112" t="s">
        <v>418</v>
      </c>
      <c r="D50" s="111">
        <v>0</v>
      </c>
      <c r="E50" s="111">
        <v>0</v>
      </c>
      <c r="F50" s="111">
        <v>0</v>
      </c>
      <c r="G50" s="110">
        <v>0</v>
      </c>
      <c r="P50" s="99"/>
      <c r="Q50" s="99"/>
      <c r="R50" s="99"/>
      <c r="S50" s="99"/>
    </row>
    <row r="51" spans="1:19" ht="25.5" x14ac:dyDescent="0.25">
      <c r="A51" s="114" t="s">
        <v>417</v>
      </c>
      <c r="B51" s="113" t="s">
        <v>416</v>
      </c>
      <c r="C51" s="112" t="s">
        <v>415</v>
      </c>
      <c r="D51" s="111">
        <v>0</v>
      </c>
      <c r="E51" s="111">
        <v>0</v>
      </c>
      <c r="F51" s="111">
        <v>0</v>
      </c>
      <c r="G51" s="110">
        <v>0</v>
      </c>
      <c r="P51" s="99"/>
      <c r="Q51" s="99"/>
      <c r="R51" s="99"/>
      <c r="S51" s="99"/>
    </row>
    <row r="52" spans="1:19" ht="25.5" x14ac:dyDescent="0.25">
      <c r="A52" s="114" t="s">
        <v>414</v>
      </c>
      <c r="B52" s="113" t="s">
        <v>413</v>
      </c>
      <c r="C52" s="112" t="s">
        <v>412</v>
      </c>
      <c r="D52" s="111">
        <v>0</v>
      </c>
      <c r="E52" s="111">
        <v>0</v>
      </c>
      <c r="F52" s="111">
        <v>0</v>
      </c>
      <c r="G52" s="110">
        <v>0</v>
      </c>
      <c r="P52" s="99"/>
      <c r="Q52" s="99"/>
      <c r="R52" s="99"/>
      <c r="S52" s="99"/>
    </row>
    <row r="53" spans="1:19" ht="25.5" x14ac:dyDescent="0.25">
      <c r="A53" s="109"/>
      <c r="B53" s="108" t="s">
        <v>393</v>
      </c>
      <c r="C53" s="107" t="s">
        <v>411</v>
      </c>
      <c r="D53" s="106">
        <v>0</v>
      </c>
      <c r="E53" s="106">
        <v>0</v>
      </c>
      <c r="F53" s="106">
        <v>5072135952</v>
      </c>
      <c r="G53" s="105">
        <v>3.0800000000000001E-2</v>
      </c>
      <c r="P53" s="99"/>
      <c r="Q53" s="99"/>
      <c r="R53" s="99"/>
      <c r="S53" s="99"/>
    </row>
    <row r="54" spans="1:19" ht="25.5" x14ac:dyDescent="0.25">
      <c r="A54" s="109" t="s">
        <v>163</v>
      </c>
      <c r="B54" s="108" t="s">
        <v>410</v>
      </c>
      <c r="C54" s="107" t="s">
        <v>409</v>
      </c>
      <c r="D54" s="106">
        <v>0</v>
      </c>
      <c r="E54" s="106">
        <v>0</v>
      </c>
      <c r="F54" s="106">
        <v>0</v>
      </c>
      <c r="G54" s="105">
        <v>0</v>
      </c>
      <c r="P54" s="99"/>
      <c r="Q54" s="99"/>
      <c r="R54" s="99"/>
      <c r="S54" s="99"/>
    </row>
    <row r="55" spans="1:19" ht="25.5" x14ac:dyDescent="0.25">
      <c r="A55" s="114" t="s">
        <v>408</v>
      </c>
      <c r="B55" s="113" t="s">
        <v>407</v>
      </c>
      <c r="C55" s="112" t="s">
        <v>406</v>
      </c>
      <c r="D55" s="111">
        <v>0</v>
      </c>
      <c r="E55" s="111">
        <v>0</v>
      </c>
      <c r="F55" s="111">
        <v>51703453457</v>
      </c>
      <c r="G55" s="110">
        <v>0.31409999999999999</v>
      </c>
      <c r="P55" s="99"/>
      <c r="Q55" s="99"/>
      <c r="R55" s="99"/>
      <c r="S55" s="99"/>
    </row>
    <row r="56" spans="1:19" ht="25.5" x14ac:dyDescent="0.25">
      <c r="A56" s="119"/>
      <c r="B56" s="118" t="s">
        <v>405</v>
      </c>
      <c r="C56" s="117" t="s">
        <v>404</v>
      </c>
      <c r="D56" s="116">
        <v>0</v>
      </c>
      <c r="E56" s="116">
        <v>0</v>
      </c>
      <c r="F56" s="116">
        <v>12003453457</v>
      </c>
      <c r="G56" s="115">
        <v>7.2900000000000006E-2</v>
      </c>
      <c r="P56" s="99"/>
      <c r="Q56" s="99"/>
      <c r="R56" s="99"/>
      <c r="S56" s="99"/>
    </row>
    <row r="57" spans="1:19" ht="25.5" x14ac:dyDescent="0.25">
      <c r="A57" s="119"/>
      <c r="B57" s="118" t="s">
        <v>403</v>
      </c>
      <c r="C57" s="117" t="s">
        <v>402</v>
      </c>
      <c r="D57" s="116">
        <v>0</v>
      </c>
      <c r="E57" s="116">
        <v>0</v>
      </c>
      <c r="F57" s="116">
        <v>0</v>
      </c>
      <c r="G57" s="115">
        <v>0</v>
      </c>
      <c r="P57" s="99"/>
      <c r="Q57" s="99"/>
      <c r="R57" s="99"/>
      <c r="S57" s="99"/>
    </row>
    <row r="58" spans="1:19" ht="25.5" x14ac:dyDescent="0.25">
      <c r="A58" s="119"/>
      <c r="B58" s="118" t="s">
        <v>401</v>
      </c>
      <c r="C58" s="117" t="s">
        <v>400</v>
      </c>
      <c r="D58" s="116">
        <v>0</v>
      </c>
      <c r="E58" s="116">
        <v>0</v>
      </c>
      <c r="F58" s="116">
        <v>39700000000</v>
      </c>
      <c r="G58" s="115">
        <v>0.2412</v>
      </c>
      <c r="P58" s="99"/>
      <c r="Q58" s="99"/>
      <c r="R58" s="99"/>
      <c r="S58" s="99"/>
    </row>
    <row r="59" spans="1:19" ht="25.5" x14ac:dyDescent="0.25">
      <c r="A59" s="114" t="s">
        <v>399</v>
      </c>
      <c r="B59" s="113" t="s">
        <v>398</v>
      </c>
      <c r="C59" s="112" t="s">
        <v>397</v>
      </c>
      <c r="D59" s="111">
        <v>0</v>
      </c>
      <c r="E59" s="111">
        <v>0</v>
      </c>
      <c r="F59" s="111">
        <v>0</v>
      </c>
      <c r="G59" s="110">
        <v>0</v>
      </c>
      <c r="P59" s="99"/>
      <c r="Q59" s="99"/>
      <c r="R59" s="99"/>
      <c r="S59" s="99"/>
    </row>
    <row r="60" spans="1:19" ht="25.5" x14ac:dyDescent="0.25">
      <c r="A60" s="114" t="s">
        <v>396</v>
      </c>
      <c r="B60" s="113" t="s">
        <v>395</v>
      </c>
      <c r="C60" s="112" t="s">
        <v>394</v>
      </c>
      <c r="D60" s="111">
        <v>0</v>
      </c>
      <c r="E60" s="111">
        <v>0</v>
      </c>
      <c r="F60" s="111">
        <v>0</v>
      </c>
      <c r="G60" s="110">
        <v>0</v>
      </c>
      <c r="P60" s="99"/>
      <c r="Q60" s="99"/>
      <c r="R60" s="99"/>
      <c r="S60" s="99"/>
    </row>
    <row r="61" spans="1:19" ht="25.5" x14ac:dyDescent="0.25">
      <c r="A61" s="109"/>
      <c r="B61" s="108" t="s">
        <v>393</v>
      </c>
      <c r="C61" s="107" t="s">
        <v>392</v>
      </c>
      <c r="D61" s="106">
        <v>0</v>
      </c>
      <c r="E61" s="106">
        <v>0</v>
      </c>
      <c r="F61" s="106">
        <v>51703453457</v>
      </c>
      <c r="G61" s="105">
        <v>0.31409999999999999</v>
      </c>
      <c r="P61" s="99"/>
      <c r="Q61" s="99"/>
      <c r="R61" s="99"/>
      <c r="S61" s="99"/>
    </row>
    <row r="62" spans="1:19" ht="25.5" x14ac:dyDescent="0.25">
      <c r="A62" s="104" t="s">
        <v>391</v>
      </c>
      <c r="B62" s="103" t="s">
        <v>390</v>
      </c>
      <c r="C62" s="102" t="s">
        <v>389</v>
      </c>
      <c r="D62" s="101">
        <v>0</v>
      </c>
      <c r="E62" s="101">
        <v>0</v>
      </c>
      <c r="F62" s="101">
        <v>164611926132</v>
      </c>
      <c r="G62" s="100">
        <v>1</v>
      </c>
      <c r="P62" s="99"/>
      <c r="Q62" s="99"/>
      <c r="R62" s="99"/>
      <c r="S62" s="99"/>
    </row>
    <row r="63" spans="1:19" ht="11.25" customHeight="1" x14ac:dyDescent="0.25">
      <c r="A63" s="45"/>
      <c r="B63" s="45"/>
      <c r="C63" s="45"/>
      <c r="D63" s="45"/>
      <c r="E63" s="45"/>
      <c r="F63" s="45"/>
      <c r="G63" s="45"/>
      <c r="H63" s="45"/>
    </row>
    <row r="64" spans="1:19" ht="13.5" customHeight="1" x14ac:dyDescent="0.25">
      <c r="A64" s="79"/>
      <c r="B64" s="79"/>
      <c r="C64" s="79"/>
    </row>
    <row r="65" spans="1:3" ht="13.5" customHeight="1" x14ac:dyDescent="0.25">
      <c r="A65" s="77"/>
      <c r="B65" s="77"/>
      <c r="C65" s="77"/>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FA8FE-C7C4-4F4A-BB09-8258A90BCCBB}">
  <sheetPr>
    <tabColor theme="1" tint="4.9989318521683403E-2"/>
    <outlinePr summaryBelow="0"/>
  </sheetPr>
  <dimension ref="A1:G69"/>
  <sheetViews>
    <sheetView showGridLines="0" showZeros="0" tabSelected="1"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 min="6" max="6" width="14.140625" bestFit="1" customWidth="1"/>
    <col min="7" max="7" width="11.42578125" bestFit="1" customWidth="1"/>
  </cols>
  <sheetData>
    <row r="1" spans="1:3" ht="28.5" customHeight="1" x14ac:dyDescent="0.2">
      <c r="A1" s="45"/>
      <c r="B1" s="45"/>
      <c r="C1" s="144"/>
    </row>
    <row r="2" spans="1:3" ht="35.25" customHeight="1" x14ac:dyDescent="0.25">
      <c r="A2" s="143"/>
    </row>
    <row r="3" spans="1:3" ht="6.75" customHeight="1" x14ac:dyDescent="0.25">
      <c r="A3" s="45"/>
      <c r="B3" s="45"/>
      <c r="C3" s="45"/>
    </row>
    <row r="4" spans="1:3" ht="15.75" customHeight="1" x14ac:dyDescent="0.25">
      <c r="A4" s="126"/>
    </row>
    <row r="5" spans="1:3" ht="15.75" customHeight="1" x14ac:dyDescent="0.25">
      <c r="A5" s="142"/>
    </row>
    <row r="6" spans="1:3" ht="11.25" customHeight="1" x14ac:dyDescent="0.25">
      <c r="A6" s="131"/>
    </row>
    <row r="7" spans="1:3" ht="9" customHeight="1" x14ac:dyDescent="0.25">
      <c r="A7" s="45"/>
      <c r="B7" s="45"/>
      <c r="C7" s="141"/>
    </row>
    <row r="8" spans="1:3" ht="15.75" customHeight="1" x14ac:dyDescent="0.25">
      <c r="A8" s="94"/>
      <c r="B8" s="94"/>
    </row>
    <row r="9" spans="1:3" ht="15.75" customHeight="1" x14ac:dyDescent="0.25">
      <c r="A9" s="45"/>
      <c r="B9" s="45"/>
    </row>
    <row r="10" spans="1:3" ht="15.75" customHeight="1" x14ac:dyDescent="0.25">
      <c r="A10" s="94"/>
      <c r="B10" s="94"/>
    </row>
    <row r="11" spans="1:3" ht="15.75" customHeight="1" x14ac:dyDescent="0.25">
      <c r="A11" s="45"/>
      <c r="B11" s="45"/>
    </row>
    <row r="12" spans="1:3" ht="15.75" customHeight="1" x14ac:dyDescent="0.25">
      <c r="A12" s="94"/>
      <c r="B12" s="94"/>
    </row>
    <row r="13" spans="1:3" ht="15.75" customHeight="1" x14ac:dyDescent="0.25">
      <c r="A13" s="45"/>
      <c r="B13" s="45"/>
    </row>
    <row r="14" spans="1:3" ht="15.75" customHeight="1" x14ac:dyDescent="0.25">
      <c r="A14" s="94"/>
      <c r="B14" s="94"/>
    </row>
    <row r="15" spans="1:3" ht="15.75" customHeight="1" x14ac:dyDescent="0.25">
      <c r="A15" s="45"/>
      <c r="B15" s="45"/>
    </row>
    <row r="16" spans="1:3" ht="15.75" customHeight="1" x14ac:dyDescent="0.25">
      <c r="A16" s="42"/>
      <c r="B16" s="42"/>
      <c r="C16" s="42"/>
    </row>
    <row r="17" spans="1:7" ht="39.75" customHeight="1" x14ac:dyDescent="0.25">
      <c r="A17" s="122" t="s">
        <v>573</v>
      </c>
      <c r="B17" s="121" t="s">
        <v>133</v>
      </c>
      <c r="C17" s="121" t="s">
        <v>132</v>
      </c>
      <c r="D17" s="121" t="s">
        <v>129</v>
      </c>
      <c r="E17" s="120" t="s">
        <v>128</v>
      </c>
    </row>
    <row r="18" spans="1:7" ht="26.25" customHeight="1" x14ac:dyDescent="0.25">
      <c r="A18" s="137" t="s">
        <v>572</v>
      </c>
      <c r="B18" s="107" t="s">
        <v>355</v>
      </c>
      <c r="C18" s="107"/>
      <c r="D18" s="106">
        <v>0</v>
      </c>
      <c r="E18" s="136">
        <v>0</v>
      </c>
    </row>
    <row r="19" spans="1:7" ht="26.25" customHeight="1" x14ac:dyDescent="0.25">
      <c r="A19" s="137" t="s">
        <v>571</v>
      </c>
      <c r="B19" s="107" t="s">
        <v>125</v>
      </c>
      <c r="C19" s="107"/>
      <c r="D19" s="106">
        <v>10905764297</v>
      </c>
      <c r="E19" s="136">
        <v>1659139797</v>
      </c>
    </row>
    <row r="20" spans="1:7" ht="37.5" customHeight="1" x14ac:dyDescent="0.25">
      <c r="A20" s="137" t="s">
        <v>570</v>
      </c>
      <c r="B20" s="107" t="s">
        <v>123</v>
      </c>
      <c r="C20" s="107"/>
      <c r="D20" s="139">
        <f>D21+D24</f>
        <v>13496920</v>
      </c>
      <c r="E20" s="136">
        <v>84960052</v>
      </c>
    </row>
    <row r="21" spans="1:7" ht="37.5" customHeight="1" x14ac:dyDescent="0.25">
      <c r="A21" s="135" t="s">
        <v>569</v>
      </c>
      <c r="B21" s="112" t="s">
        <v>117</v>
      </c>
      <c r="C21" s="112"/>
      <c r="D21" s="138">
        <f>D22+D23</f>
        <v>8496920</v>
      </c>
      <c r="E21" s="134">
        <v>660052</v>
      </c>
    </row>
    <row r="22" spans="1:7" ht="26.25" customHeight="1" x14ac:dyDescent="0.25">
      <c r="A22" s="135" t="s">
        <v>568</v>
      </c>
      <c r="B22" s="112" t="s">
        <v>115</v>
      </c>
      <c r="C22" s="112"/>
      <c r="D22" s="138">
        <v>0</v>
      </c>
      <c r="E22" s="134">
        <v>0</v>
      </c>
    </row>
    <row r="23" spans="1:7" ht="37.5" customHeight="1" x14ac:dyDescent="0.25">
      <c r="A23" s="135" t="s">
        <v>567</v>
      </c>
      <c r="B23" s="112" t="s">
        <v>113</v>
      </c>
      <c r="C23" s="112"/>
      <c r="D23" s="138">
        <v>8496920</v>
      </c>
      <c r="E23" s="134">
        <v>660052</v>
      </c>
    </row>
    <row r="24" spans="1:7" ht="26.25" customHeight="1" x14ac:dyDescent="0.25">
      <c r="A24" s="135" t="s">
        <v>566</v>
      </c>
      <c r="B24" s="112" t="s">
        <v>111</v>
      </c>
      <c r="C24" s="112"/>
      <c r="D24" s="138">
        <f>'Báo cáo tình hình tài chính'!D71-'Báo cáo tình hình tài chính'!E71</f>
        <v>5000000</v>
      </c>
      <c r="E24" s="134">
        <v>84300000</v>
      </c>
      <c r="G24" s="140"/>
    </row>
    <row r="25" spans="1:7" ht="48.75" customHeight="1" x14ac:dyDescent="0.25">
      <c r="A25" s="137" t="s">
        <v>565</v>
      </c>
      <c r="B25" s="107" t="s">
        <v>109</v>
      </c>
      <c r="C25" s="107"/>
      <c r="D25" s="139">
        <f>D19+D20</f>
        <v>10919261217</v>
      </c>
      <c r="E25" s="136">
        <v>1744099849</v>
      </c>
    </row>
    <row r="26" spans="1:7" ht="26.25" customHeight="1" x14ac:dyDescent="0.25">
      <c r="A26" s="135" t="s">
        <v>564</v>
      </c>
      <c r="B26" s="112" t="s">
        <v>77</v>
      </c>
      <c r="C26" s="112"/>
      <c r="D26" s="138">
        <v>-32420990526</v>
      </c>
      <c r="E26" s="134">
        <v>-115124503169</v>
      </c>
    </row>
    <row r="27" spans="1:7" ht="37.5" customHeight="1" x14ac:dyDescent="0.25">
      <c r="A27" s="135" t="s">
        <v>563</v>
      </c>
      <c r="B27" s="112" t="s">
        <v>103</v>
      </c>
      <c r="C27" s="112"/>
      <c r="D27" s="138">
        <v>0</v>
      </c>
      <c r="E27" s="134">
        <v>0</v>
      </c>
    </row>
    <row r="28" spans="1:7" ht="26.25" customHeight="1" x14ac:dyDescent="0.25">
      <c r="A28" s="135" t="s">
        <v>562</v>
      </c>
      <c r="B28" s="112" t="s">
        <v>101</v>
      </c>
      <c r="C28" s="112"/>
      <c r="D28" s="138">
        <v>-3035346925</v>
      </c>
      <c r="E28" s="134">
        <v>-2036789027</v>
      </c>
    </row>
    <row r="29" spans="1:7" ht="26.25" customHeight="1" x14ac:dyDescent="0.25">
      <c r="A29" s="135" t="s">
        <v>561</v>
      </c>
      <c r="B29" s="112" t="s">
        <v>99</v>
      </c>
      <c r="C29" s="112"/>
      <c r="D29" s="138">
        <v>0</v>
      </c>
      <c r="E29" s="134">
        <v>0</v>
      </c>
    </row>
    <row r="30" spans="1:7" ht="26.25" customHeight="1" x14ac:dyDescent="0.25">
      <c r="A30" s="135" t="s">
        <v>560</v>
      </c>
      <c r="B30" s="112" t="s">
        <v>97</v>
      </c>
      <c r="C30" s="112"/>
      <c r="D30" s="138">
        <v>0</v>
      </c>
      <c r="E30" s="134">
        <v>0</v>
      </c>
    </row>
    <row r="31" spans="1:7" ht="37.5" customHeight="1" x14ac:dyDescent="0.25">
      <c r="A31" s="135" t="s">
        <v>559</v>
      </c>
      <c r="B31" s="112" t="s">
        <v>95</v>
      </c>
      <c r="C31" s="112"/>
      <c r="D31" s="138">
        <v>0</v>
      </c>
      <c r="E31" s="134">
        <v>0</v>
      </c>
    </row>
    <row r="32" spans="1:7" ht="37.5" customHeight="1" x14ac:dyDescent="0.25">
      <c r="A32" s="135" t="s">
        <v>558</v>
      </c>
      <c r="B32" s="112" t="s">
        <v>93</v>
      </c>
      <c r="C32" s="112"/>
      <c r="D32" s="138">
        <v>469182</v>
      </c>
      <c r="E32" s="134">
        <v>0</v>
      </c>
    </row>
    <row r="33" spans="1:6" ht="26.25" customHeight="1" x14ac:dyDescent="0.25">
      <c r="A33" s="135" t="s">
        <v>557</v>
      </c>
      <c r="B33" s="112" t="s">
        <v>85</v>
      </c>
      <c r="C33" s="112"/>
      <c r="D33" s="138">
        <v>0</v>
      </c>
      <c r="E33" s="134">
        <v>0</v>
      </c>
    </row>
    <row r="34" spans="1:6" ht="37.5" customHeight="1" x14ac:dyDescent="0.25">
      <c r="A34" s="135" t="s">
        <v>556</v>
      </c>
      <c r="B34" s="112" t="s">
        <v>83</v>
      </c>
      <c r="C34" s="112"/>
      <c r="D34" s="138">
        <v>1997</v>
      </c>
      <c r="E34" s="134">
        <v>900000</v>
      </c>
    </row>
    <row r="35" spans="1:6" ht="37.5" customHeight="1" x14ac:dyDescent="0.25">
      <c r="A35" s="135" t="s">
        <v>555</v>
      </c>
      <c r="B35" s="112" t="s">
        <v>81</v>
      </c>
      <c r="C35" s="112"/>
      <c r="D35" s="138">
        <v>0</v>
      </c>
      <c r="E35" s="134">
        <v>187</v>
      </c>
    </row>
    <row r="36" spans="1:6" ht="37.5" customHeight="1" x14ac:dyDescent="0.25">
      <c r="A36" s="135" t="s">
        <v>554</v>
      </c>
      <c r="B36" s="112" t="s">
        <v>79</v>
      </c>
      <c r="C36" s="112"/>
      <c r="D36" s="138">
        <v>0</v>
      </c>
      <c r="E36" s="134">
        <v>0</v>
      </c>
    </row>
    <row r="37" spans="1:6" ht="26.25" customHeight="1" x14ac:dyDescent="0.25">
      <c r="A37" s="135" t="s">
        <v>553</v>
      </c>
      <c r="B37" s="112" t="s">
        <v>552</v>
      </c>
      <c r="C37" s="112"/>
      <c r="D37" s="138">
        <f>'Báo cáo tình hình tài chính'!D92-'Báo cáo tình hình tài chính'!E92</f>
        <v>-5000000</v>
      </c>
      <c r="E37" s="134">
        <v>5000000</v>
      </c>
    </row>
    <row r="38" spans="1:6" ht="37.5" customHeight="1" x14ac:dyDescent="0.25">
      <c r="A38" s="135" t="s">
        <v>551</v>
      </c>
      <c r="B38" s="112" t="s">
        <v>550</v>
      </c>
      <c r="C38" s="112"/>
      <c r="D38" s="111">
        <v>10269142</v>
      </c>
      <c r="E38" s="134">
        <v>181204729</v>
      </c>
    </row>
    <row r="39" spans="1:6" ht="25.5" x14ac:dyDescent="0.25">
      <c r="A39" s="135" t="s">
        <v>549</v>
      </c>
      <c r="B39" s="112" t="s">
        <v>548</v>
      </c>
      <c r="C39" s="112"/>
      <c r="D39" s="111">
        <v>0</v>
      </c>
      <c r="E39" s="134">
        <v>0</v>
      </c>
    </row>
    <row r="40" spans="1:6" ht="25.5" x14ac:dyDescent="0.25">
      <c r="A40" s="137" t="s">
        <v>547</v>
      </c>
      <c r="B40" s="107" t="s">
        <v>546</v>
      </c>
      <c r="C40" s="107"/>
      <c r="D40" s="106">
        <f>D25+D27+D28+D29+D30+D31+D32+D33+D34+D35+D36+D37+D38+D39+D26</f>
        <v>-24531335913</v>
      </c>
      <c r="E40" s="136">
        <v>-115230087431</v>
      </c>
    </row>
    <row r="41" spans="1:6" ht="25.5" x14ac:dyDescent="0.25">
      <c r="A41" s="137" t="s">
        <v>545</v>
      </c>
      <c r="B41" s="107" t="s">
        <v>265</v>
      </c>
      <c r="C41" s="107"/>
      <c r="D41" s="106">
        <v>0</v>
      </c>
      <c r="E41" s="136">
        <v>0</v>
      </c>
    </row>
    <row r="42" spans="1:6" ht="25.5" x14ac:dyDescent="0.25">
      <c r="A42" s="135" t="s">
        <v>544</v>
      </c>
      <c r="B42" s="112" t="s">
        <v>11</v>
      </c>
      <c r="C42" s="112"/>
      <c r="D42" s="111">
        <v>1281058105</v>
      </c>
      <c r="E42" s="134">
        <v>24875999975</v>
      </c>
    </row>
    <row r="43" spans="1:6" ht="25.5" x14ac:dyDescent="0.25">
      <c r="A43" s="135" t="s">
        <v>543</v>
      </c>
      <c r="B43" s="112" t="s">
        <v>9</v>
      </c>
      <c r="C43" s="112"/>
      <c r="D43" s="111">
        <v>-47471698</v>
      </c>
      <c r="E43" s="134">
        <v>-6598281</v>
      </c>
    </row>
    <row r="44" spans="1:6" ht="25.5" x14ac:dyDescent="0.25">
      <c r="A44" s="135" t="s">
        <v>542</v>
      </c>
      <c r="B44" s="112" t="s">
        <v>541</v>
      </c>
      <c r="C44" s="112"/>
      <c r="D44" s="111">
        <v>0</v>
      </c>
      <c r="E44" s="134">
        <v>0</v>
      </c>
    </row>
    <row r="45" spans="1:6" ht="25.5" x14ac:dyDescent="0.25">
      <c r="A45" s="135" t="s">
        <v>540</v>
      </c>
      <c r="B45" s="112" t="s">
        <v>539</v>
      </c>
      <c r="C45" s="112"/>
      <c r="D45" s="111">
        <v>0</v>
      </c>
      <c r="E45" s="134">
        <v>0</v>
      </c>
    </row>
    <row r="46" spans="1:6" ht="25.5" x14ac:dyDescent="0.25">
      <c r="A46" s="135" t="s">
        <v>538</v>
      </c>
      <c r="B46" s="112" t="s">
        <v>537</v>
      </c>
      <c r="C46" s="112"/>
      <c r="D46" s="111">
        <v>0</v>
      </c>
      <c r="E46" s="134">
        <v>0</v>
      </c>
    </row>
    <row r="47" spans="1:6" ht="25.5" x14ac:dyDescent="0.25">
      <c r="A47" s="137" t="s">
        <v>536</v>
      </c>
      <c r="B47" s="107" t="s">
        <v>13</v>
      </c>
      <c r="C47" s="107"/>
      <c r="D47" s="106">
        <f>D42+D43+D44+D45+D46</f>
        <v>1233586407</v>
      </c>
      <c r="E47" s="136">
        <v>24869401694</v>
      </c>
    </row>
    <row r="48" spans="1:6" ht="38.25" x14ac:dyDescent="0.25">
      <c r="A48" s="137" t="s">
        <v>535</v>
      </c>
      <c r="B48" s="107" t="s">
        <v>7</v>
      </c>
      <c r="C48" s="107"/>
      <c r="D48" s="106">
        <f>D40+D47</f>
        <v>-23297749506</v>
      </c>
      <c r="E48" s="136">
        <v>-90360685737</v>
      </c>
      <c r="F48" s="99"/>
    </row>
    <row r="49" spans="1:6" ht="25.5" x14ac:dyDescent="0.25">
      <c r="A49" s="137" t="s">
        <v>534</v>
      </c>
      <c r="B49" s="107" t="s">
        <v>533</v>
      </c>
      <c r="C49" s="107"/>
      <c r="D49" s="106">
        <v>0</v>
      </c>
      <c r="E49" s="136">
        <v>0</v>
      </c>
      <c r="F49" s="99"/>
    </row>
    <row r="50" spans="1:6" ht="25.5" x14ac:dyDescent="0.25">
      <c r="A50" s="137" t="s">
        <v>532</v>
      </c>
      <c r="B50" s="107" t="s">
        <v>531</v>
      </c>
      <c r="C50" s="107"/>
      <c r="D50" s="106">
        <f>D51+D55+D56</f>
        <v>35301202963</v>
      </c>
      <c r="E50" s="136">
        <v>125661888700</v>
      </c>
    </row>
    <row r="51" spans="1:6" ht="38.25" x14ac:dyDescent="0.25">
      <c r="A51" s="135" t="s">
        <v>519</v>
      </c>
      <c r="B51" s="112" t="s">
        <v>530</v>
      </c>
      <c r="C51" s="112"/>
      <c r="D51" s="111">
        <f>D52+D53+D54</f>
        <v>35301202963</v>
      </c>
      <c r="E51" s="134">
        <v>0</v>
      </c>
    </row>
    <row r="52" spans="1:6" ht="25.5" x14ac:dyDescent="0.25">
      <c r="A52" s="135" t="s">
        <v>517</v>
      </c>
      <c r="B52" s="112" t="s">
        <v>529</v>
      </c>
      <c r="C52" s="112"/>
      <c r="D52" s="111">
        <v>10114469242</v>
      </c>
      <c r="E52" s="134">
        <v>0</v>
      </c>
    </row>
    <row r="53" spans="1:6" ht="25.5" x14ac:dyDescent="0.25">
      <c r="A53" s="135" t="s">
        <v>515</v>
      </c>
      <c r="B53" s="112" t="s">
        <v>528</v>
      </c>
      <c r="C53" s="112"/>
      <c r="D53" s="111">
        <v>25186733721</v>
      </c>
      <c r="E53" s="134">
        <v>0</v>
      </c>
    </row>
    <row r="54" spans="1:6" ht="25.5" x14ac:dyDescent="0.25">
      <c r="A54" s="135" t="s">
        <v>344</v>
      </c>
      <c r="B54" s="112" t="s">
        <v>527</v>
      </c>
      <c r="C54" s="112"/>
      <c r="D54" s="111">
        <v>0</v>
      </c>
      <c r="E54" s="134">
        <v>0</v>
      </c>
    </row>
    <row r="55" spans="1:6" ht="25.5" x14ac:dyDescent="0.25">
      <c r="A55" s="135" t="s">
        <v>526</v>
      </c>
      <c r="B55" s="112" t="s">
        <v>525</v>
      </c>
      <c r="C55" s="112"/>
      <c r="D55" s="111">
        <v>0</v>
      </c>
      <c r="E55" s="134">
        <v>0</v>
      </c>
    </row>
    <row r="56" spans="1:6" ht="25.5" x14ac:dyDescent="0.25">
      <c r="A56" s="135" t="s">
        <v>510</v>
      </c>
      <c r="B56" s="112" t="s">
        <v>524</v>
      </c>
      <c r="C56" s="112"/>
      <c r="D56" s="111">
        <v>0</v>
      </c>
      <c r="E56" s="134">
        <v>0</v>
      </c>
    </row>
    <row r="57" spans="1:6" ht="25.5" x14ac:dyDescent="0.25">
      <c r="A57" s="137" t="s">
        <v>523</v>
      </c>
      <c r="B57" s="107" t="s">
        <v>522</v>
      </c>
      <c r="C57" s="107"/>
      <c r="D57" s="106">
        <v>0</v>
      </c>
      <c r="E57" s="136">
        <v>0</v>
      </c>
    </row>
    <row r="58" spans="1:6" ht="25.5" x14ac:dyDescent="0.25">
      <c r="A58" s="137" t="s">
        <v>521</v>
      </c>
      <c r="B58" s="107" t="s">
        <v>520</v>
      </c>
      <c r="C58" s="107"/>
      <c r="D58" s="106">
        <f>D59+D63+D64</f>
        <v>12003453457</v>
      </c>
      <c r="E58" s="136">
        <v>35301202963</v>
      </c>
      <c r="F58" s="99">
        <f>D58-D50-D47-D40</f>
        <v>0</v>
      </c>
    </row>
    <row r="59" spans="1:6" ht="38.25" x14ac:dyDescent="0.25">
      <c r="A59" s="135" t="s">
        <v>519</v>
      </c>
      <c r="B59" s="112" t="s">
        <v>518</v>
      </c>
      <c r="C59" s="112"/>
      <c r="D59" s="111">
        <f>D60+D61+D62</f>
        <v>12003452536</v>
      </c>
      <c r="E59" s="134">
        <v>35301202963</v>
      </c>
      <c r="F59" s="99"/>
    </row>
    <row r="60" spans="1:6" ht="25.5" x14ac:dyDescent="0.25">
      <c r="A60" s="135" t="s">
        <v>517</v>
      </c>
      <c r="B60" s="112" t="s">
        <v>516</v>
      </c>
      <c r="C60" s="112"/>
      <c r="D60" s="111">
        <v>12003452536</v>
      </c>
      <c r="E60" s="134">
        <v>10114469242</v>
      </c>
      <c r="F60" s="99">
        <f>D58-D50-D48</f>
        <v>0</v>
      </c>
    </row>
    <row r="61" spans="1:6" ht="25.5" x14ac:dyDescent="0.25">
      <c r="A61" s="135" t="s">
        <v>515</v>
      </c>
      <c r="B61" s="112" t="s">
        <v>514</v>
      </c>
      <c r="C61" s="112"/>
      <c r="D61" s="111">
        <v>0</v>
      </c>
      <c r="E61" s="134">
        <v>25186733721</v>
      </c>
    </row>
    <row r="62" spans="1:6" ht="25.5" x14ac:dyDescent="0.25">
      <c r="A62" s="135" t="s">
        <v>344</v>
      </c>
      <c r="B62" s="112" t="s">
        <v>513</v>
      </c>
      <c r="C62" s="112"/>
      <c r="D62" s="111">
        <v>0</v>
      </c>
      <c r="E62" s="134">
        <v>0</v>
      </c>
    </row>
    <row r="63" spans="1:6" ht="25.5" x14ac:dyDescent="0.25">
      <c r="A63" s="135" t="s">
        <v>512</v>
      </c>
      <c r="B63" s="112" t="s">
        <v>511</v>
      </c>
      <c r="C63" s="112"/>
      <c r="D63" s="111">
        <v>921</v>
      </c>
      <c r="E63" s="134">
        <v>0</v>
      </c>
    </row>
    <row r="64" spans="1:6" ht="25.5" x14ac:dyDescent="0.25">
      <c r="A64" s="135" t="s">
        <v>510</v>
      </c>
      <c r="B64" s="112" t="s">
        <v>509</v>
      </c>
      <c r="C64" s="112"/>
      <c r="D64" s="111">
        <v>0</v>
      </c>
      <c r="E64" s="134">
        <v>0</v>
      </c>
    </row>
    <row r="65" spans="1:5" ht="25.5" x14ac:dyDescent="0.25">
      <c r="A65" s="133" t="s">
        <v>508</v>
      </c>
      <c r="B65" s="102" t="s">
        <v>507</v>
      </c>
      <c r="C65" s="102"/>
      <c r="D65" s="101">
        <f>D58-D50</f>
        <v>-23297749506</v>
      </c>
      <c r="E65" s="132">
        <v>-90360685737</v>
      </c>
    </row>
    <row r="66" spans="1:5" ht="13.5" customHeight="1" x14ac:dyDescent="0.25">
      <c r="A66" s="45"/>
      <c r="B66" s="45"/>
      <c r="C66" s="45"/>
      <c r="D66" s="45"/>
    </row>
    <row r="67" spans="1:5" ht="13.5" customHeight="1" x14ac:dyDescent="0.25">
      <c r="A67" s="79"/>
      <c r="B67" s="79"/>
      <c r="C67" s="79"/>
    </row>
    <row r="68" spans="1:5" ht="15.75" customHeight="1" x14ac:dyDescent="0.25">
      <c r="A68" s="95"/>
      <c r="B68" s="131"/>
      <c r="C68" s="131"/>
    </row>
    <row r="69" spans="1:5" ht="13.5" customHeight="1" x14ac:dyDescent="0.15">
      <c r="A69" s="130"/>
      <c r="B69" s="129"/>
      <c r="C69" s="129"/>
      <c r="D69" s="128"/>
    </row>
  </sheetData>
  <printOptions horizontalCentered="1"/>
  <pageMargins left="0" right="0" top="0.58999997377395597" bottom="0.58999997377395597" header="0.5" footer="0.5"/>
  <pageSetup paperSize="9" scale="93"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qIElEZ0MY0AU/UTYQreEFBichq8=</DigestValue>
    </Reference>
    <Reference Type="http://www.w3.org/2000/09/xmldsig#Object" URI="#idOfficeObject">
      <DigestMethod Algorithm="http://www.w3.org/2000/09/xmldsig#sha1"/>
      <DigestValue>cx7HCkaD3UEhJ4sw105mwuZKREc=</DigestValue>
    </Reference>
    <Reference Type="http://uri.etsi.org/01903#SignedProperties" URI="#idSignedProperties">
      <Transforms>
        <Transform Algorithm="http://www.w3.org/TR/2001/REC-xml-c14n-20010315"/>
      </Transforms>
      <DigestMethod Algorithm="http://www.w3.org/2000/09/xmldsig#sha1"/>
      <DigestValue>l4ShfDJQx41n5vkg2QkIi+TlXwI=</DigestValue>
    </Reference>
  </SignedInfo>
  <SignatureValue>vhk8OStssTcMPWRR2l6amICJHkAezrI9z3pzLKlXp3ng+xkF1PRFdQPfNyZOWWUtDV0cPNOsoNJn
1os24wrM8uKq3oymF6vcvMFeFN9Puo6Jg/+stHfKSwka2n/06oykGIkHmej2wXZA3+ZdjDnM4n1V
hDMnKHdHGqNd2OqY4f4=</SignatureValue>
  <KeyInfo>
    <X509Data>
      <X509Certificate>MIIEFzCCAv+gAwIBAgIQVAN7N/zDhlj9DDH3WePKXTANBgkqhkiG9w0BAQUFADBJMQswCQYDVQQGEwJWTjEOMAwGA1UEBxMFSGFub2kxGTAXBgNVBAoTEEJrYXYgQ29ycG9yYXRpb24xDzANBgNVBAMTBkJrYXZDQTAeFw0yMzA1MDQxMDAzNTFaFw0yNDA1MTAwODAzMDdaMIGOMR4wHAYKCZImiZPyLGQBAQwOTVNUOjAxMDAxMTI0MzcxSzBJBgNVBAMMQk5Hw4JOIEjDgE5HIFRIxq/GoE5HIE3huqBJIEPhu5QgUEjhuqZOIE5HT+G6oEkgVEjGr8agTkcgVknhu4ZUIE5BTTESMBAGA1UECAwJSMOgIE7hu5lpMQswCQYDVQQGEwJWTjCBnzANBgkqhkiG9w0BAQEFAAOBjQAwgYkCgYEAvwbARYjQKo8aC/l2+b6E2Q2Tn/3kc+eJ9ByqZ0J1tgEi/pH+710bZZk+sNqoVqtUUXSYwo2APs6E/cBJ8EK11Laf11tCS3wMNvshvfmUwEIXMqkyjHLkeQADA583Rqsq7X3j5sPmw9zSVtcccDp1o33Wd91ieXB/TaYE7zx2xCECAwEAAaOCATcwggEzMDEGCCsGAQUFBwEBBCUwIzAhBggrBgEFBQcwAYYVaHR0cDovL29jc3AuYmthdmNhLnZuMB0GA1UdDgQWBBQ7UwoHHKyfuCaXIxF/vzX+C/x5Fj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AqblmJqD6+H88oAyabYfylYP441NBuC+kRdtCuSsbXZGD+AwZ3ZcN5ue0z5J7i6VFaiQsxu7eTVZDh9WHO45fS+FuNVh2JK9pDy0Un4y3pUM6wSF9HWWl3gs5uxOMjip8J+OMW6ysWQIJ5kNHAStkKVoeqxhLt5SjXk/uPrUu9/nu4NnGwkRPfV1csd9jcMHtRhfxwdfzkLcp85wWmCR9nIN6Oet7wcsNFdkrNU/Sx9ueMvpM2gLZxlZ6faZ4rE/Pqa0TYlrkdTptvQPEMTWuh8TDESvHmjHhT8xgwlazrRL73iYMzG9GQIUCvPcSfSikzM19kc4jwswbFkGD9vHE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0/09/xmldsig#sha1"/>
        <DigestValue>D4YddJbSVFIG4f45ddAiW+J8oL8=</DigestValue>
      </Reference>
      <Reference URI="/xl/calcChain.xml?ContentType=application/vnd.openxmlformats-officedocument.spreadsheetml.calcChain+xml">
        <DigestMethod Algorithm="http://www.w3.org/2000/09/xmldsig#sha1"/>
        <DigestValue>Ljx21+lOUstfNftk6odby/c86g4=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drawing1.xml?ContentType=application/vnd.openxmlformats-officedocument.drawing+xml">
        <DigestMethod Algorithm="http://www.w3.org/2000/09/xmldsig#sha1"/>
        <DigestValue>KwVKBM+rbDvURqRj+bpvF1vc7KM=</DigestValue>
      </Reference>
      <Reference URI="/xl/drawings/drawing2.xml?ContentType=application/vnd.openxmlformats-officedocument.drawing+xml">
        <DigestMethod Algorithm="http://www.w3.org/2000/09/xmldsig#sha1"/>
        <DigestValue>u0VOateH2NP+mN8KAzUhVSliuCI=</DigestValue>
      </Reference>
      <Reference URI="/xl/drawings/drawing3.xml?ContentType=application/vnd.openxmlformats-officedocument.drawing+xml">
        <DigestMethod Algorithm="http://www.w3.org/2000/09/xmldsig#sha1"/>
        <DigestValue>38/o1rTSW+2auAd0qO/OIbweMNQ=</DigestValue>
      </Reference>
      <Reference URI="/xl/drawings/drawing4.xml?ContentType=application/vnd.openxmlformats-officedocument.drawing+xml">
        <DigestMethod Algorithm="http://www.w3.org/2000/09/xmldsig#sha1"/>
        <DigestValue>+GBvpYqUlicX58r+la0JKdkfYxI=</DigestValue>
      </Reference>
      <Reference URI="/xl/drawings/drawing5.xml?ContentType=application/vnd.openxmlformats-officedocument.drawing+xml">
        <DigestMethod Algorithm="http://www.w3.org/2000/09/xmldsig#sha1"/>
        <DigestValue>0OU8QF0aK584cVN0NaPlPhDptSg=</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wiban3I7KvGfm+rvbWuXjcw4FIk=</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dPkNQqsHlgL+3K9fJ/K/ieakFTk=</DigestValue>
      </Reference>
      <Reference URI="/xl/sharedStrings.xml?ContentType=application/vnd.openxmlformats-officedocument.spreadsheetml.sharedStrings+xml">
        <DigestMethod Algorithm="http://www.w3.org/2000/09/xmldsig#sha1"/>
        <DigestValue>fkjgSd9rMclT+gavjNXJJztzbpo=</DigestValue>
      </Reference>
      <Reference URI="/xl/styles.xml?ContentType=application/vnd.openxmlformats-officedocument.spreadsheetml.styles+xml">
        <DigestMethod Algorithm="http://www.w3.org/2000/09/xmldsig#sha1"/>
        <DigestValue>WGxBg1wzniQQdkIR7Lgf0Z/4KtY=</DigestValue>
      </Reference>
      <Reference URI="/xl/theme/theme1.xml?ContentType=application/vnd.openxmlformats-officedocument.theme+xml">
        <DigestMethod Algorithm="http://www.w3.org/2000/09/xmldsig#sha1"/>
        <DigestValue>4i7iSNsS+VsnaQxKE6F2lhzyTRI=</DigestValue>
      </Reference>
      <Reference URI="/xl/workbook.xml?ContentType=application/vnd.openxmlformats-officedocument.spreadsheetml.sheet.main+xml">
        <DigestMethod Algorithm="http://www.w3.org/2000/09/xmldsig#sha1"/>
        <DigestValue>tmxztRPb0XMBLm5/krOR+joPCHQ=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sheet1.xml?ContentType=application/vnd.openxmlformats-officedocument.spreadsheetml.worksheet+xml">
        <DigestMethod Algorithm="http://www.w3.org/2000/09/xmldsig#sha1"/>
        <DigestValue>ZJttj4BRgDoTNMdSXM7d9sw8GtQ=</DigestValue>
      </Reference>
      <Reference URI="/xl/worksheets/sheet2.xml?ContentType=application/vnd.openxmlformats-officedocument.spreadsheetml.worksheet+xml">
        <DigestMethod Algorithm="http://www.w3.org/2000/09/xmldsig#sha1"/>
        <DigestValue>DBKJW2L6Pemh0Qc+TqJHCfhoEzY=</DigestValue>
      </Reference>
      <Reference URI="/xl/worksheets/sheet3.xml?ContentType=application/vnd.openxmlformats-officedocument.spreadsheetml.worksheet+xml">
        <DigestMethod Algorithm="http://www.w3.org/2000/09/xmldsig#sha1"/>
        <DigestValue>+l0oidrTglXKDLaTjUpczSwCRbs=</DigestValue>
      </Reference>
      <Reference URI="/xl/worksheets/sheet4.xml?ContentType=application/vnd.openxmlformats-officedocument.spreadsheetml.worksheet+xml">
        <DigestMethod Algorithm="http://www.w3.org/2000/09/xmldsig#sha1"/>
        <DigestValue>tbQSXvRPemnkPL/aY3PrR2nGltQ=</DigestValue>
      </Reference>
      <Reference URI="/xl/worksheets/sheet5.xml?ContentType=application/vnd.openxmlformats-officedocument.spreadsheetml.worksheet+xml">
        <DigestMethod Algorithm="http://www.w3.org/2000/09/xmldsig#sha1"/>
        <DigestValue>h3N2aNBXjnHEP1IDc5pMSiNdr5s=</DigestValue>
      </Reference>
    </Manifest>
    <SignatureProperties>
      <SignatureProperty Id="idSignatureTime" Target="#idPackageSignature">
        <mdssi:SignatureTime xmlns:mdssi="http://schemas.openxmlformats.org/package/2006/digital-signature">
          <mdssi:Format>YYYY-MM-DDThh:mm:ssTZD</mdssi:Format>
          <mdssi:Value>2024-03-28T08:08:17Z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Nam_2023 (TT198)_sent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2024-03-28T08:08:17Z</xd:SigningTime>
          <xd:SigningCertificate>
            <xd:Cert>
              <xd:CertDigest>
                <DigestMethod Algorithm="http://www.w3.org/2000/09/xmldsig#sha1"/>
                <DigestValue>fH5yXHCfp20xqz31KWpRufkzjLc=</DigestValue>
              </xd:CertDigest>
              <xd:IssuerSerial>
                <X509IssuerName>CN=BkavCA, O=Bkav Corporation, L=Hanoi, C=VN</X509IssuerName>
                <X509SerialNumber>111673227708665322695266094665724840541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cFLAZNs1K3Z+rib7wYurgh9pWnF4lF3DCuD2eYFx3HE=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tl14fDemlT9yxWy63u6U2H8Me60EPBlrPCHqmnLzajE=</DigestValue>
    </Reference>
  </SignedInfo>
  <SignatureValue>gsDzRKfyEjqXTk3/QsbTIHtSsm5hiYiGb13P1b35xEbM55nHbBaoCRKymkmCQhFFVBcmAsQWSZ2f
jEaYJNsvXMZSWltvgms/Hbl0YYzwbUXRJObWvDj+HocNyCPpajVh9kuTC1uesEEIRRCtBrtj+ry8
q5yFbG159whx/qHwRmV2cf0zdHKrZpgRY+zGslX8O65qdVqlUQoC5bhItK5DbJ9YK5zs9J8ysqxZ
cuhd+WQiRmvmJ80jXr5Av3SgQVo9JkHwUMNlUl8QaDoYRU2TLd58vvmm46FVLRJGk403rvNk2t7D
ruxyGnnASK/t/rdEUXfjo9jiomvaIH6taEOfDw==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jXVC+OYexMOL9gBt3K++1TETWusqOT1cjaCpTuCg+rI=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drawing1.xml?ContentType=application/vnd.openxmlformats-officedocument.drawing+xml">
        <DigestMethod Algorithm="http://www.w3.org/2001/04/xmlenc#sha256"/>
        <DigestValue>lD7USZVo/m9OLyUYy18/0DeX9xa4g7Nlvi6pdEiUNBY=</DigestValue>
      </Reference>
      <Reference URI="/xl/drawings/drawing2.xml?ContentType=application/vnd.openxmlformats-officedocument.drawing+xml">
        <DigestMethod Algorithm="http://www.w3.org/2001/04/xmlenc#sha256"/>
        <DigestValue>uquBpJFdiPlNwX56XnKIBOE4nmbXOLQRXLc2QpPAuXQ=</DigestValue>
      </Reference>
      <Reference URI="/xl/drawings/drawing3.xml?ContentType=application/vnd.openxmlformats-officedocument.drawing+xml">
        <DigestMethod Algorithm="http://www.w3.org/2001/04/xmlenc#sha256"/>
        <DigestValue>U9GlzguhkSvxJTqoI5hLKXYLu6M+E63jhVVXZNnixOw=</DigestValue>
      </Reference>
      <Reference URI="/xl/drawings/drawing4.xml?ContentType=application/vnd.openxmlformats-officedocument.drawing+xml">
        <DigestMethod Algorithm="http://www.w3.org/2001/04/xmlenc#sha256"/>
        <DigestValue>V8rh0YwxUuRKXZRFNstT29EqiSAQOhdPrfy3s6qH90s=</DigestValue>
      </Reference>
      <Reference URI="/xl/drawings/drawing5.xml?ContentType=application/vnd.openxmlformats-officedocument.drawing+xml">
        <DigestMethod Algorithm="http://www.w3.org/2001/04/xmlenc#sha256"/>
        <DigestValue>8rth+6HLi3fGMdd8aZTPeiOY4YPbUbvIGZUWJ7ivrIM=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ULdZVnBvdFmDYsiRssv3Vr59G1ymW2fp2jnlZxKfG7g=</DigestValue>
      </Reference>
      <Reference URI="/xl/sharedStrings.xml?ContentType=application/vnd.openxmlformats-officedocument.spreadsheetml.sharedStrings+xml">
        <DigestMethod Algorithm="http://www.w3.org/2001/04/xmlenc#sha256"/>
        <DigestValue>EnUJKARUEIf1voGmV5oJBq2qVkfCK3kosg1mFQWh+fY=</DigestValue>
      </Reference>
      <Reference URI="/xl/styles.xml?ContentType=application/vnd.openxmlformats-officedocument.spreadsheetml.styles+xml">
        <DigestMethod Algorithm="http://www.w3.org/2001/04/xmlenc#sha256"/>
        <DigestValue>DQ7KvCMUzoZapd57JWyN+Cc5bPJ2kaMjb8WQ5gjESUk=</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lP7tgYqxme8I2ryVJ7hd0jJa77Ao0FyvrCg8N9vXzTc=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44pXe7BInCqTRHcf2xGNQJkJSF6nXClnQMWhHFx0poQ=</DigestValue>
      </Reference>
      <Reference URI="/xl/worksheets/sheet2.xml?ContentType=application/vnd.openxmlformats-officedocument.spreadsheetml.worksheet+xml">
        <DigestMethod Algorithm="http://www.w3.org/2001/04/xmlenc#sha256"/>
        <DigestValue>GYT6i4ACi75PnUh7CHm7Wf2zKXfHlFrjD0uyTurSL3E=</DigestValue>
      </Reference>
      <Reference URI="/xl/worksheets/sheet3.xml?ContentType=application/vnd.openxmlformats-officedocument.spreadsheetml.worksheet+xml">
        <DigestMethod Algorithm="http://www.w3.org/2001/04/xmlenc#sha256"/>
        <DigestValue>UIXxcpvnx9NYpYcKrgD9uq1LekS7+u0RiRXgM8U7RtI=</DigestValue>
      </Reference>
      <Reference URI="/xl/worksheets/sheet4.xml?ContentType=application/vnd.openxmlformats-officedocument.spreadsheetml.worksheet+xml">
        <DigestMethod Algorithm="http://www.w3.org/2001/04/xmlenc#sha256"/>
        <DigestValue>RsSRD+sbk2BoSi18IvEHyFCxroB/lGkNBcTqFM4wV/0=</DigestValue>
      </Reference>
      <Reference URI="/xl/worksheets/sheet5.xml?ContentType=application/vnd.openxmlformats-officedocument.spreadsheetml.worksheet+xml">
        <DigestMethod Algorithm="http://www.w3.org/2001/04/xmlenc#sha256"/>
        <DigestValue>aLeVdUWEDoQTHJ7hMSZdtZMpQd8/oLcHtNxWL+7OH4g=</DigestValue>
      </Reference>
    </Manifest>
    <SignatureProperties>
      <SignatureProperty Id="idSignatureTime" Target="#idPackageSignature">
        <mdssi:SignatureTime xmlns:mdssi="http://schemas.openxmlformats.org/package/2006/digital-signature">
          <mdssi:Format>YYYY-MM-DDThh:mm:ssTZD</mdssi:Format>
          <mdssi:Value>2024-03-29T08:51:46Z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2024-03-29T08:51:46Z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Báo cáo thu nhập</vt:lpstr>
      <vt:lpstr>Báo cáo tình hình tài chính</vt:lpstr>
      <vt:lpstr>B03_181</vt:lpstr>
      <vt:lpstr>B04_181</vt:lpstr>
      <vt:lpstr>BCLCTT</vt:lpstr>
      <vt:lpstr>B03_181!Print_Area</vt:lpstr>
      <vt:lpstr>B04_181!Print_Area</vt:lpstr>
      <vt:lpstr>'Báo cáo tình hình tài chính'!Print_Area</vt:lpstr>
      <vt:lpstr>BCLCTT!Print_Area</vt:lpstr>
      <vt:lpstr>'Báo cáo thu nhập'!Print_Titles</vt:lpstr>
      <vt:lpstr>'Báo cáo tình hình tài chính'!Print_Titles</vt:lpstr>
      <vt:lpstr>BCLCTT!Print_Titles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HA MY</dc:creator>
  <cp:lastModifiedBy>NGUYEN HA MY</cp:lastModifiedBy>
  <dcterms:created xsi:type="dcterms:W3CDTF">2024-03-28T08:04:33Z</dcterms:created>
  <dcterms:modified xsi:type="dcterms:W3CDTF">2024-03-28T08:05:36Z</dcterms:modified>
</cp:coreProperties>
</file>