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96AB7DB4-953B-4169-A8D6-DF9C0D06F37F}" xr6:coauthVersionLast="47" xr6:coauthVersionMax="47" xr10:uidLastSave="{00000000-0000-0000-0000-000000000000}"/>
  <bookViews>
    <workbookView xWindow="-120" yWindow="-120" windowWidth="38640" windowHeight="21240" xr2:uid="{9271E5E6-7BF0-4FE1-B234-ADA93E495F0C}"/>
  </bookViews>
  <sheets>
    <sheet name="Báo cáo thu nhập" sheetId="2" r:id="rId1"/>
    <sheet name="Báo cáo tình hình tài chính" sheetId="3" r:id="rId2"/>
    <sheet name="B03_181" sheetId="4" r:id="rId3"/>
    <sheet name="B04_198" sheetId="6" r:id="rId4"/>
    <sheet name="BCLCTT" sheetId="5" r:id="rId5"/>
  </sheets>
  <definedNames>
    <definedName name="_xlnm.Print_Area" localSheetId="2">B03_181!$A$1:$E$29</definedName>
    <definedName name="_xlnm.Print_Area" localSheetId="3">B04_198!$A$1:$G$67</definedName>
    <definedName name="_xlnm.Print_Area" localSheetId="1">'Báo cáo tình hình tài chính'!$A$1:$E$122</definedName>
    <definedName name="_xlnm.Print_Area" localSheetId="4">BCLCTT!$A$1:$E$69</definedName>
    <definedName name="_xlnm.Print_Titles" localSheetId="3">B04_198!$15:$15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5" l="1"/>
  <c r="D25" i="5"/>
  <c r="D40" i="5" s="1"/>
  <c r="D48" i="5" s="1"/>
  <c r="D47" i="5"/>
  <c r="D51" i="5"/>
  <c r="D50" i="5" s="1"/>
  <c r="D59" i="5"/>
  <c r="D58" i="5" s="1"/>
  <c r="D65" i="5" s="1"/>
  <c r="D18" i="3"/>
  <c r="D17" i="3" s="1"/>
  <c r="E18" i="3"/>
  <c r="E17" i="3" s="1"/>
  <c r="E61" i="3" s="1"/>
  <c r="D25" i="3"/>
  <c r="E25" i="3"/>
  <c r="D26" i="3"/>
  <c r="E26" i="3"/>
  <c r="D40" i="3"/>
  <c r="D37" i="3" s="1"/>
  <c r="E40" i="3"/>
  <c r="E37" i="3" s="1"/>
  <c r="D41" i="3"/>
  <c r="E41" i="3"/>
  <c r="D48" i="3"/>
  <c r="E48" i="3"/>
  <c r="D54" i="3"/>
  <c r="E54" i="3"/>
  <c r="D56" i="3"/>
  <c r="E56" i="3"/>
  <c r="D63" i="3"/>
  <c r="E63" i="3"/>
  <c r="E100" i="3" s="1"/>
  <c r="D67" i="3"/>
  <c r="E67" i="3"/>
  <c r="D73" i="3"/>
  <c r="D72" i="3" s="1"/>
  <c r="E73" i="3"/>
  <c r="E72" i="3" s="1"/>
  <c r="D80" i="3"/>
  <c r="E80" i="3"/>
  <c r="D86" i="3"/>
  <c r="D84" i="3" s="1"/>
  <c r="E86" i="3"/>
  <c r="E84" i="3" s="1"/>
  <c r="D93" i="3"/>
  <c r="E93" i="3"/>
  <c r="D102" i="3"/>
  <c r="E102" i="3"/>
  <c r="D106" i="3"/>
  <c r="E106" i="3"/>
  <c r="D110" i="3"/>
  <c r="E110" i="3"/>
  <c r="I17" i="2"/>
  <c r="K17" i="2"/>
  <c r="H18" i="2"/>
  <c r="H17" i="2" s="1"/>
  <c r="I18" i="2"/>
  <c r="K18" i="2"/>
  <c r="L18" i="2"/>
  <c r="L17" i="2" s="1"/>
  <c r="H21" i="2"/>
  <c r="I21" i="2"/>
  <c r="K21" i="2"/>
  <c r="L21" i="2"/>
  <c r="H25" i="2"/>
  <c r="I25" i="2"/>
  <c r="K25" i="2"/>
  <c r="L25" i="2"/>
  <c r="L32" i="2"/>
  <c r="H33" i="2"/>
  <c r="H32" i="2" s="1"/>
  <c r="I33" i="2"/>
  <c r="I32" i="2" s="1"/>
  <c r="K33" i="2"/>
  <c r="K32" i="2" s="1"/>
  <c r="L33" i="2"/>
  <c r="I41" i="2"/>
  <c r="K41" i="2"/>
  <c r="H54" i="2"/>
  <c r="H41" i="2" s="1"/>
  <c r="I54" i="2"/>
  <c r="K54" i="2"/>
  <c r="L54" i="2"/>
  <c r="L41" i="2" s="1"/>
  <c r="H70" i="2"/>
  <c r="I70" i="2"/>
  <c r="K70" i="2"/>
  <c r="L70" i="2"/>
  <c r="D100" i="3" l="1"/>
  <c r="E101" i="3"/>
  <c r="D61" i="3"/>
  <c r="D101" i="3" s="1"/>
  <c r="L69" i="2"/>
  <c r="L73" i="2" s="1"/>
  <c r="L77" i="2" s="1"/>
  <c r="H69" i="2"/>
  <c r="H73" i="2" s="1"/>
  <c r="H77" i="2" s="1"/>
  <c r="K69" i="2"/>
  <c r="K73" i="2" s="1"/>
  <c r="K77" i="2" s="1"/>
  <c r="I69" i="2"/>
  <c r="I73" i="2" s="1"/>
  <c r="I77" i="2" s="1"/>
</calcChain>
</file>

<file path=xl/sharedStrings.xml><?xml version="1.0" encoding="utf-8"?>
<sst xmlns="http://schemas.openxmlformats.org/spreadsheetml/2006/main" count="639" uniqueCount="579">
  <si>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</si>
  <si>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</si>
  <si>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</si>
  <si>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Sáu tháng đầu năm 2024 / First half of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</si>
  <si>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</si>
  <si>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</si>
  <si>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</si>
  <si>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</si>
  <si>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</si>
  <si>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</si>
  <si>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</si>
  <si>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</si>
  <si>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</si>
  <si>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</si>
  <si>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</si>
  <si>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</si>
  <si>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</si>
  <si>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22/07/2024</t>
  </si>
  <si>
    <t>Reporting Date:</t>
  </si>
  <si>
    <t>22 Jul 2024</t>
  </si>
  <si>
    <t>Chỉ tiêu
Indicators</t>
  </si>
  <si>
    <t>Mã số
Code</t>
  </si>
  <si>
    <t>Thuyết minh
Note</t>
  </si>
  <si>
    <t>NĂM 2024
YEAR 2024</t>
  </si>
  <si>
    <t>NĂM 2023
YEAR 2023</t>
  </si>
  <si>
    <t>Sáu tháng đầu năm 2024
First half of 2024</t>
  </si>
  <si>
    <t>Số lũy kế
Year-to-date</t>
  </si>
  <si>
    <t>Sáu tháng đầu năm 2023
First half of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</si>
  <si>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</si>
  <si>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</si>
  <si>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</si>
  <si>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</si>
  <si>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</si>
  <si>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</si>
  <si>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</si>
  <si>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</si>
  <si>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</si>
  <si>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</si>
  <si>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</si>
  <si>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</si>
  <si>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</si>
  <si>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</si>
  <si>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</si>
  <si>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</si>
  <si>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</si>
  <si>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</si>
  <si>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</si>
  <si>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</si>
  <si>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</si>
  <si>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</si>
  <si>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</si>
  <si>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</si>
  <si>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</si>
  <si>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</si>
  <si>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</si>
  <si>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</si>
  <si>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</si>
  <si>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</si>
  <si>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</si>
  <si>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</si>
  <si>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</si>
  <si>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</si>
  <si>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</si>
  <si>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</si>
  <si>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</si>
  <si>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</si>
  <si>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</si>
  <si>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</si>
  <si>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</si>
  <si>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</si>
  <si>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</si>
  <si>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</si>
  <si>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</si>
  <si>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</si>
  <si>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</si>
  <si>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</si>
  <si>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</si>
  <si>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</si>
  <si>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</si>
  <si>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</si>
  <si>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</si>
  <si>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</si>
  <si>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</si>
  <si>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</si>
  <si>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</si>
  <si>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</si>
  <si>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</si>
  <si>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</si>
  <si>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</si>
  <si>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</si>
  <si>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</si>
  <si>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</si>
  <si>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</si>
  <si>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</si>
  <si>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</si>
  <si>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</si>
  <si>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</si>
  <si>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</si>
  <si>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</si>
  <si>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</si>
  <si>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</si>
  <si>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</si>
  <si>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</si>
  <si>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</si>
  <si>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</si>
  <si>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</si>
  <si>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</si>
  <si>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</si>
  <si>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</si>
  <si>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</si>
  <si>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</si>
  <si>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</si>
  <si>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</si>
  <si>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</si>
  <si>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</si>
  <si>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</si>
  <si>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</si>
  <si>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</si>
  <si>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</si>
  <si>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</si>
  <si>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</si>
  <si>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</si>
  <si>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</si>
  <si>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</si>
  <si>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</si>
  <si>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</si>
  <si>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</si>
  <si>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</si>
  <si>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</si>
  <si>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</si>
  <si>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</si>
  <si>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</si>
  <si>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</si>
  <si>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</si>
  <si>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</si>
  <si>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</si>
  <si>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</si>
  <si>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</si>
  <si>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</si>
  <si>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</si>
  <si>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</si>
  <si>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</si>
  <si>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</si>
  <si>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</si>
  <si>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</si>
  <si>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</si>
  <si>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</si>
  <si>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</si>
  <si>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</si>
  <si>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</si>
  <si>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</si>
  <si>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</si>
  <si>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</si>
  <si>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</si>
  <si>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</si>
  <si>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</si>
  <si>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</si>
  <si>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</si>
  <si>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</si>
  <si>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</si>
  <si>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</si>
  <si>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</si>
  <si>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</si>
  <si>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</si>
  <si>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</si>
  <si>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</si>
  <si>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</si>
  <si>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</si>
  <si>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</si>
  <si>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</si>
  <si>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</si>
  <si>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</si>
  <si>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</si>
  <si>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</si>
  <si>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</si>
  <si>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</si>
  <si>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</si>
  <si>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</si>
  <si>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</si>
  <si>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</si>
  <si>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</si>
  <si>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</si>
  <si>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</si>
  <si>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</si>
  <si>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</si>
  <si>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</si>
  <si>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</si>
  <si>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</si>
  <si>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</si>
  <si>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</si>
  <si>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</si>
  <si>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</si>
  <si>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</si>
  <si>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</si>
  <si>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</si>
  <si>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</si>
  <si>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</si>
  <si>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</si>
  <si>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</si>
  <si>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</si>
  <si>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</si>
  <si>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</si>
  <si>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</si>
  <si>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</si>
  <si>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</si>
  <si>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</si>
  <si>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</si>
  <si>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</si>
  <si>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</si>
  <si>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</si>
  <si>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</si>
  <si>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</si>
  <si>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</si>
  <si>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</si>
  <si>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</si>
  <si>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</si>
  <si>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</si>
  <si>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</si>
  <si>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</si>
  <si>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</si>
  <si>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</si>
  <si>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</si>
  <si>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</si>
  <si>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</si>
  <si>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</si>
  <si>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</si>
  <si>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</si>
  <si>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</si>
  <si>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</si>
  <si>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</si>
  <si>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</si>
  <si>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</si>
  <si>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</si>
  <si>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</si>
  <si>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</si>
  <si>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</si>
  <si>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</si>
  <si>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</si>
  <si>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</si>
  <si>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</si>
  <si>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</si>
  <si>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</si>
  <si>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</si>
  <si>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</si>
  <si>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</si>
  <si>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</si>
  <si>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</si>
  <si>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</si>
  <si>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</si>
  <si>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</si>
  <si>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</si>
  <si>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</si>
  <si>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</si>
  <si>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</si>
  <si>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</si>
  <si>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</si>
  <si>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</si>
  <si>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</si>
  <si>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</si>
  <si>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</si>
  <si>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</si>
  <si>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</si>
  <si>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</si>
  <si>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</si>
  <si>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</si>
  <si>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</si>
  <si>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</si>
  <si>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</si>
  <si>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</si>
  <si>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</si>
  <si>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</si>
  <si>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</si>
  <si>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</si>
  <si>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137.2.2</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</si>
  <si>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</si>
  <si>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</si>
  <si>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</si>
  <si>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</si>
  <si>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</si>
  <si>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</si>
  <si>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</si>
  <si>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</si>
  <si>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</si>
  <si>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</si>
  <si>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</si>
  <si>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</si>
  <si>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</si>
  <si>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</si>
  <si>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</si>
  <si>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</si>
  <si>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</si>
  <si>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</si>
  <si>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</si>
  <si>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</si>
  <si>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</si>
  <si>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</si>
  <si>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</si>
  <si>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</si>
  <si>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</si>
  <si>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</si>
  <si>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</si>
  <si>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</si>
  <si>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</si>
  <si>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</si>
  <si>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</si>
  <si>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</si>
  <si>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</si>
  <si>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</si>
  <si>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</si>
  <si>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</si>
  <si>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</si>
  <si>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</si>
  <si>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</si>
  <si>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</si>
  <si>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</si>
  <si>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</si>
  <si>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</si>
  <si>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</si>
  <si>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</si>
  <si>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</si>
  <si>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</si>
  <si>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</si>
  <si>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</si>
  <si>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</si>
  <si>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</si>
  <si>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</si>
  <si>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</si>
  <si>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</si>
  <si>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</si>
  <si>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</si>
  <si>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</si>
  <si>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</si>
  <si>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</si>
  <si>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</si>
  <si>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</si>
  <si>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</si>
  <si>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</si>
  <si>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</si>
  <si>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</si>
  <si>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</si>
  <si>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</si>
  <si>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</si>
  <si>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</si>
  <si>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</si>
  <si>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</si>
  <si>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</si>
  <si>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</si>
  <si>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</si>
  <si>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</si>
  <si>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</si>
  <si>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</si>
  <si>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</si>
  <si>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</si>
  <si>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</si>
  <si>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</si>
  <si>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</si>
  <si>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</si>
  <si>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</si>
  <si>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</si>
  <si>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31/12/2023
As at 31 Dec 2023</t>
  </si>
  <si>
    <t>Tại ngày 30/06/2024
As at 30 Jun 2024</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</si>
  <si>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</si>
  <si>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</si>
  <si>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</si>
  <si>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</si>
  <si>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</si>
  <si>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</si>
  <si>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</si>
  <si>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</si>
  <si>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</si>
  <si>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</si>
  <si>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</si>
  <si>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</si>
  <si>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</si>
  <si>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</si>
  <si>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</si>
  <si>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</si>
  <si>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</si>
  <si>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</si>
  <si>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</si>
  <si>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</si>
  <si>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</si>
  <si>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</si>
  <si>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</si>
  <si>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</si>
  <si>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</si>
  <si>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</si>
  <si>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</si>
  <si>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Mã số
Item No</t>
  </si>
  <si>
    <t>Nội dung
Description</t>
  </si>
  <si>
    <t>STT
No</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</si>
  <si>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</si>
  <si>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</si>
  <si>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</si>
  <si>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</si>
  <si>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</si>
  <si>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</si>
  <si>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</si>
  <si>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</si>
  <si>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</si>
  <si>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</si>
  <si>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</si>
  <si>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</si>
  <si>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</si>
  <si>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</si>
  <si>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</si>
  <si>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</si>
  <si>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</si>
  <si>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</si>
  <si>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</si>
  <si>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</si>
  <si>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</si>
  <si>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</si>
  <si>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</si>
  <si>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</si>
  <si>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</si>
  <si>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</si>
  <si>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</si>
  <si>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</si>
  <si>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</si>
  <si>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</si>
  <si>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</si>
  <si>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</si>
  <si>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</si>
  <si>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</si>
  <si>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</si>
  <si>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</si>
  <si>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</si>
  <si>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</si>
  <si>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</si>
  <si>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</si>
  <si>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</si>
  <si>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</si>
  <si>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</si>
  <si>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</si>
  <si>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</si>
  <si>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</si>
  <si>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</si>
  <si>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</si>
  <si>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</si>
  <si>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</si>
  <si>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</si>
  <si>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</si>
  <si>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</si>
  <si>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</si>
  <si>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</si>
  <si>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</si>
  <si>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</si>
  <si>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</si>
  <si>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</si>
  <si>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</si>
  <si>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</si>
  <si>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</si>
  <si>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</si>
  <si>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</si>
  <si>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</si>
  <si>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</si>
  <si>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</si>
  <si>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Loại tài sản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</si>
  <si>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</si>
  <si>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</si>
  <si>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</si>
  <si>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</si>
  <si>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</si>
  <si>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</si>
  <si>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</si>
  <si>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</si>
  <si>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</si>
  <si>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</si>
  <si>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</si>
  <si>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</si>
  <si>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</si>
  <si>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</si>
  <si>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</si>
  <si>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</si>
  <si>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</si>
  <si>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1</t>
  </si>
  <si>
    <t>4035.1</t>
  </si>
  <si>
    <t>1.1</t>
  </si>
  <si>
    <t>PC112201</t>
  </si>
  <si>
    <t>4035.1.1</t>
  </si>
  <si>
    <t>1.2</t>
  </si>
  <si>
    <t>SBTH2427001</t>
  </si>
  <si>
    <t>4035.1.2</t>
  </si>
  <si>
    <t>2</t>
  </si>
  <si>
    <t>Trái phiếu niêm yết
Listed Bonds</t>
  </si>
  <si>
    <t>4035.2</t>
  </si>
  <si>
    <t>2.1</t>
  </si>
  <si>
    <t>BAF122029</t>
  </si>
  <si>
    <t>4035.2.1</t>
  </si>
  <si>
    <t>2.2</t>
  </si>
  <si>
    <t>BAF123020</t>
  </si>
  <si>
    <t>4035.2.2</t>
  </si>
  <si>
    <t>2.3</t>
  </si>
  <si>
    <t>CII121029</t>
  </si>
  <si>
    <t>4035.2.3</t>
  </si>
  <si>
    <t>2.4</t>
  </si>
  <si>
    <t>CTD122015</t>
  </si>
  <si>
    <t>4035.2.4</t>
  </si>
  <si>
    <t>2.5</t>
  </si>
  <si>
    <t>CTG121030</t>
  </si>
  <si>
    <t>4035.2.5</t>
  </si>
  <si>
    <t>2.6</t>
  </si>
  <si>
    <t>CTG121031</t>
  </si>
  <si>
    <t>4035.2.6</t>
  </si>
  <si>
    <t>2.7</t>
  </si>
  <si>
    <t>GEG121022</t>
  </si>
  <si>
    <t>4035.2.7</t>
  </si>
  <si>
    <t>2.8</t>
  </si>
  <si>
    <t>LPB121036</t>
  </si>
  <si>
    <t>4035.2.8</t>
  </si>
  <si>
    <t>2.9</t>
  </si>
  <si>
    <t>MSN123008</t>
  </si>
  <si>
    <t>4035.2.9</t>
  </si>
  <si>
    <t>2.10</t>
  </si>
  <si>
    <t>TNG122017</t>
  </si>
  <si>
    <t>4035.2.10</t>
  </si>
  <si>
    <t>2.11</t>
  </si>
  <si>
    <t>VBA122001</t>
  </si>
  <si>
    <t>4035.2.11</t>
  </si>
  <si>
    <t>2.12</t>
  </si>
  <si>
    <t>VHM121024</t>
  </si>
  <si>
    <t>4035.2.12</t>
  </si>
  <si>
    <t>2.13</t>
  </si>
  <si>
    <t>VHM121025</t>
  </si>
  <si>
    <t>4035.2.13</t>
  </si>
  <si>
    <t>2.14</t>
  </si>
  <si>
    <t>VRE12007</t>
  </si>
  <si>
    <t>4035.2.14</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</si>
  <si>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</si>
  <si>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</si>
  <si>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</si>
  <si>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</si>
  <si>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</si>
  <si>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</si>
  <si>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</si>
  <si>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</si>
  <si>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</si>
  <si>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</si>
  <si>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</si>
  <si>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</si>
  <si>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</si>
  <si>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</si>
  <si>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</si>
  <si>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</si>
  <si>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3</t>
  </si>
  <si>
    <t>Lãi tiền gửi được nhận  
Interest receivables from deposits</t>
  </si>
  <si>
    <t>4040.3</t>
  </si>
  <si>
    <t>4</t>
  </si>
  <si>
    <t>Tiền bán chứng khoán chờ thu (kê chi tiết)  Receivables from investments sold but not yet settle</t>
  </si>
  <si>
    <t>4040.4</t>
  </si>
  <si>
    <t>5</t>
  </si>
  <si>
    <t>Phải thu cho khoản cổ phiếu hạn chế chờ mua  Receivable from AP/Investors on securities on hold</t>
  </si>
  <si>
    <t>4040.5</t>
  </si>
  <si>
    <t>6</t>
  </si>
  <si>
    <t>Phải thu khác  
Other receivables</t>
  </si>
  <si>
    <t>4040.6</t>
  </si>
  <si>
    <t>7</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</si>
  <si>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</si>
  <si>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</si>
  <si>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</si>
  <si>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</si>
  <si>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</si>
  <si>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</si>
  <si>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</si>
  <si>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</si>
  <si>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</si>
  <si>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</si>
  <si>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</si>
  <si>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</si>
  <si>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</si>
  <si>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</si>
  <si>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</si>
  <si>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</si>
  <si>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</si>
  <si>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</si>
  <si>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VII</t>
  </si>
  <si>
    <t>Tổng giá trị danh mục   
Total value of portfolio</t>
  </si>
  <si>
    <t>4047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</si>
</sst>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
    <numFmt numFmtId="166" formatCode="dd/mm/yyyy"/>
    <numFmt numFmtId="167" formatCode="#,##0.00%"/>
  </numFmts>
  <fonts count="14" x14ac:knownFonts="1">
    <font>
      <sz val="11"/>
      <color indexed="8"/>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s>
  <fills count="4">
    <fill>
      <patternFill patternType="none"/>
    </fill>
    <fill>
      <patternFill patternType="gray125"/>
    </fill>
    <fill>
      <patternFill patternType="solid">
        <fgColor indexed="9"/>
        <bgColor indexed="64"/>
      </patternFill>
    </fill>
    <fill>
      <patternFill patternType="solid">
        <fgColor rgb="FFFFC080"/>
        <bgColor indexed="64"/>
      </patternFill>
    </fill>
  </fills>
  <borders count="17">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s>
  <cellStyleXfs count="1">
    <xf numFmtId="0" fontId="0" fillId="0" borderId="0">
      <alignment vertical="center"/>
    </xf>
  </cellStyleXfs>
  <cellXfs count="144">
    <xf numFmtId="0" fontId="0" fillId="0" borderId="0" xfId="0">
      <alignment vertical="center"/>
    </xf>
    <xf numFmtId="0" fontId="5" fillId="2" borderId="0" xfId="0" applyFont="1" applyFill="1" applyAlignment="1">
      <alignment horizontal="left" vertical="top"/>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5" fillId="2" borderId="1" xfId="0" applyFont="1" applyFill="1" applyBorder="1" applyAlignment="1">
      <alignment horizontal="left" vertical="top"/>
    </xf>
    <xf numFmtId="165" fontId="3"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9" xfId="0" applyNumberFormat="1" applyFont="1" applyFill="1" applyBorder="1" applyAlignment="1">
      <alignment horizontal="right" vertical="top"/>
    </xf>
    <xf numFmtId="165" fontId="3" fillId="2" borderId="10" xfId="0" applyNumberFormat="1" applyFont="1" applyFill="1" applyBorder="1" applyAlignment="1">
      <alignment horizontal="right" vertical="top"/>
    </xf>
    <xf numFmtId="164" fontId="3"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3" fillId="2" borderId="2" xfId="0" applyNumberFormat="1" applyFont="1" applyFill="1" applyBorder="1" applyAlignment="1">
      <alignment horizontal="right" vertical="top"/>
    </xf>
    <xf numFmtId="0" fontId="1" fillId="2" borderId="0" xfId="0" applyFont="1" applyFill="1" applyAlignment="1">
      <alignment horizontal="center" vertical="top"/>
    </xf>
    <xf numFmtId="0" fontId="2" fillId="2" borderId="0" xfId="0" applyFont="1" applyFill="1" applyAlignment="1">
      <alignment horizontal="left" vertical="top"/>
    </xf>
    <xf numFmtId="0" fontId="1" fillId="2" borderId="0" xfId="0" applyFont="1" applyFill="1" applyAlignment="1">
      <alignment horizontal="left" vertical="top"/>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3" fillId="2" borderId="12"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0" xfId="0" applyFont="1" applyFill="1" applyBorder="1" applyAlignment="1">
      <alignment horizontal="center" vertical="top"/>
    </xf>
    <xf numFmtId="0" fontId="2" fillId="2" borderId="0" xfId="0" applyFont="1" applyFill="1" applyAlignment="1">
      <alignment horizontal="center" vertical="top"/>
    </xf>
    <xf numFmtId="0" fontId="2"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center"/>
    </xf>
    <xf numFmtId="0" fontId="2" fillId="2" borderId="0" xfId="0" applyFont="1" applyFill="1" applyAlignment="1">
      <alignment horizontal="center" vertical="center"/>
    </xf>
    <xf numFmtId="165" fontId="5" fillId="2" borderId="2" xfId="0" applyNumberFormat="1" applyFont="1" applyFill="1" applyBorder="1" applyAlignment="1">
      <alignment horizontal="right" vertical="top"/>
    </xf>
    <xf numFmtId="165" fontId="5" fillId="2" borderId="10" xfId="0" applyNumberFormat="1" applyFont="1" applyFill="1" applyBorder="1" applyAlignment="1">
      <alignment horizontal="right" vertical="top"/>
    </xf>
    <xf numFmtId="165" fontId="5" fillId="2" borderId="10" xfId="0" applyNumberFormat="1" applyFont="1" applyFill="1" applyBorder="1" applyAlignment="1">
      <alignment horizontal="center" vertical="top"/>
    </xf>
    <xf numFmtId="165" fontId="5" fillId="2" borderId="12"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165" fontId="3" fillId="2" borderId="13" xfId="0" applyNumberFormat="1" applyFont="1" applyFill="1" applyBorder="1" applyAlignment="1">
      <alignment horizontal="right" vertical="top"/>
    </xf>
    <xf numFmtId="165" fontId="3" fillId="2" borderId="9" xfId="0" applyNumberFormat="1" applyFont="1" applyFill="1" applyBorder="1" applyAlignment="1">
      <alignment horizontal="center" vertical="top"/>
    </xf>
    <xf numFmtId="165" fontId="3" fillId="2" borderId="11" xfId="0" applyNumberFormat="1" applyFont="1" applyFill="1" applyBorder="1" applyAlignment="1">
      <alignment horizontal="left" vertical="top" wrapText="1"/>
    </xf>
    <xf numFmtId="4" fontId="3" fillId="2" borderId="13" xfId="0" applyNumberFormat="1" applyFont="1" applyFill="1" applyBorder="1" applyAlignment="1">
      <alignment horizontal="right" vertical="top"/>
    </xf>
    <xf numFmtId="4" fontId="3" fillId="2" borderId="9" xfId="0" applyNumberFormat="1" applyFont="1" applyFill="1" applyBorder="1" applyAlignment="1">
      <alignment horizontal="right" vertical="top"/>
    </xf>
    <xf numFmtId="4" fontId="3" fillId="2" borderId="9" xfId="0" applyNumberFormat="1" applyFont="1" applyFill="1" applyBorder="1" applyAlignment="1">
      <alignment horizontal="center" vertical="top"/>
    </xf>
    <xf numFmtId="4" fontId="3"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0" fontId="8" fillId="3" borderId="8" xfId="0" applyFont="1" applyFill="1" applyBorder="1" applyAlignment="1">
      <alignment horizontal="center" vertical="center" wrapText="1"/>
    </xf>
    <xf numFmtId="166"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2" borderId="1" xfId="0" applyFont="1" applyFill="1" applyBorder="1" applyAlignment="1">
      <alignment horizontal="left" vertical="top"/>
    </xf>
    <xf numFmtId="0" fontId="10" fillId="2" borderId="0" xfId="0" applyFont="1" applyFill="1" applyAlignment="1">
      <alignment horizontal="center" vertical="center" wrapText="1"/>
    </xf>
    <xf numFmtId="0" fontId="2" fillId="2" borderId="0" xfId="0" applyFont="1" applyFill="1" applyAlignment="1">
      <alignment horizontal="right" vertical="center"/>
    </xf>
    <xf numFmtId="0" fontId="4" fillId="2" borderId="0" xfId="0" applyFont="1" applyFill="1" applyAlignment="1">
      <alignment horizontal="center" vertical="top"/>
    </xf>
    <xf numFmtId="0" fontId="4" fillId="2" borderId="0" xfId="0" applyFont="1" applyFill="1" applyAlignment="1">
      <alignment horizontal="center" vertical="center"/>
    </xf>
    <xf numFmtId="0" fontId="3" fillId="2" borderId="0" xfId="0" applyFont="1" applyFill="1" applyAlignment="1">
      <alignment horizontal="center" vertical="top"/>
    </xf>
    <xf numFmtId="0" fontId="3" fillId="2" borderId="0" xfId="0" applyFont="1" applyFill="1" applyAlignment="1">
      <alignment horizontal="center" vertical="center"/>
    </xf>
    <xf numFmtId="4" fontId="3" fillId="2" borderId="2" xfId="0" applyNumberFormat="1" applyFont="1" applyFill="1" applyBorder="1" applyAlignment="1">
      <alignment horizontal="right" vertical="top"/>
    </xf>
    <xf numFmtId="4" fontId="3" fillId="2" borderId="10" xfId="0" applyNumberFormat="1" applyFont="1" applyFill="1" applyBorder="1" applyAlignment="1">
      <alignment horizontal="right" vertical="top"/>
    </xf>
    <xf numFmtId="4" fontId="3" fillId="2" borderId="10" xfId="0" applyNumberFormat="1" applyFont="1" applyFill="1" applyBorder="1" applyAlignment="1">
      <alignment horizontal="center" vertical="top"/>
    </xf>
    <xf numFmtId="4" fontId="3" fillId="2" borderId="10" xfId="0" applyNumberFormat="1" applyFont="1" applyFill="1" applyBorder="1" applyAlignment="1">
      <alignment horizontal="left" vertical="top" wrapText="1"/>
    </xf>
    <xf numFmtId="4" fontId="3" fillId="2" borderId="12" xfId="0" applyNumberFormat="1" applyFont="1" applyFill="1" applyBorder="1" applyAlignment="1">
      <alignment horizontal="center" vertical="top"/>
    </xf>
    <xf numFmtId="165" fontId="3" fillId="2" borderId="9" xfId="0" applyNumberFormat="1" applyFont="1" applyFill="1" applyBorder="1" applyAlignment="1">
      <alignment horizontal="left" vertical="top" wrapText="1"/>
    </xf>
    <xf numFmtId="165" fontId="3" fillId="2" borderId="11"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5" fillId="2" borderId="0" xfId="0" applyFont="1" applyFill="1" applyAlignment="1">
      <alignment horizontal="right" vertical="top"/>
    </xf>
    <xf numFmtId="0" fontId="3" fillId="2" borderId="0" xfId="0" applyFont="1" applyFill="1" applyAlignment="1">
      <alignment horizontal="left" vertical="top"/>
    </xf>
    <xf numFmtId="0" fontId="5" fillId="2" borderId="0" xfId="0" applyFont="1" applyFill="1" applyAlignment="1">
      <alignment horizontal="center" vertical="top"/>
    </xf>
    <xf numFmtId="0" fontId="11" fillId="2" borderId="0" xfId="0" applyFont="1" applyFill="1" applyAlignment="1">
      <alignment horizontal="center" vertical="center" wrapText="1"/>
    </xf>
    <xf numFmtId="0" fontId="12" fillId="2" borderId="0" xfId="0" applyFont="1" applyFill="1" applyAlignment="1">
      <alignment horizontal="center" vertical="top" wrapText="1"/>
    </xf>
    <xf numFmtId="0" fontId="3" fillId="2" borderId="0" xfId="0" applyFont="1" applyFill="1" applyAlignment="1">
      <alignment horizontal="right" vertical="top"/>
    </xf>
    <xf numFmtId="0" fontId="13" fillId="2" borderId="0" xfId="0" applyFont="1" applyFill="1" applyAlignment="1">
      <alignment horizontal="center"/>
    </xf>
    <xf numFmtId="0" fontId="13" fillId="2" borderId="0" xfId="0" applyFont="1" applyFill="1" applyAlignment="1">
      <alignment horizontal="center" vertical="center"/>
    </xf>
    <xf numFmtId="0" fontId="13" fillId="2" borderId="0" xfId="0" applyFont="1" applyFill="1" applyAlignment="1">
      <alignment horizontal="center" vertical="top"/>
    </xf>
    <xf numFmtId="0" fontId="5" fillId="2" borderId="0" xfId="0" applyFont="1" applyFill="1" applyAlignment="1">
      <alignment horizontal="center" vertical="center"/>
    </xf>
    <xf numFmtId="3" fontId="3" fillId="2" borderId="2" xfId="0" applyNumberFormat="1" applyFont="1" applyFill="1" applyBorder="1" applyAlignment="1">
      <alignment horizontal="right" vertical="top"/>
    </xf>
    <xf numFmtId="3" fontId="3" fillId="2" borderId="10" xfId="0" applyNumberFormat="1" applyFont="1" applyFill="1" applyBorder="1" applyAlignment="1">
      <alignment horizontal="right" vertical="top"/>
    </xf>
    <xf numFmtId="3"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3" fontId="3" fillId="2" borderId="13" xfId="0" applyNumberFormat="1" applyFont="1" applyFill="1" applyBorder="1" applyAlignment="1">
      <alignment horizontal="right" vertical="top"/>
    </xf>
    <xf numFmtId="3" fontId="3" fillId="2" borderId="9" xfId="0" applyNumberFormat="1" applyFont="1" applyFill="1" applyBorder="1" applyAlignment="1">
      <alignment horizontal="right" vertical="top"/>
    </xf>
    <xf numFmtId="0" fontId="3" fillId="3" borderId="8" xfId="0" applyFont="1" applyFill="1" applyBorder="1" applyAlignment="1">
      <alignment horizontal="center" vertical="center" wrapText="1"/>
    </xf>
    <xf numFmtId="0" fontId="13" fillId="2" borderId="0" xfId="0" applyFont="1" applyFill="1" applyAlignment="1">
      <alignment horizontal="right" vertical="top"/>
    </xf>
    <xf numFmtId="0" fontId="11" fillId="2" borderId="0" xfId="0" applyFont="1" applyFill="1" applyAlignment="1">
      <alignment horizontal="center" vertical="top"/>
    </xf>
    <xf numFmtId="0" fontId="11" fillId="2" borderId="0" xfId="0" applyFont="1" applyFill="1" applyAlignment="1">
      <alignment horizontal="center" vertical="center"/>
    </xf>
    <xf numFmtId="0" fontId="12" fillId="2" borderId="0" xfId="0" applyFont="1" applyFill="1" applyAlignment="1">
      <alignment horizontal="center" vertical="center" wrapText="1"/>
    </xf>
    <xf numFmtId="0" fontId="3" fillId="2" borderId="0" xfId="0" applyFont="1" applyFill="1" applyAlignment="1">
      <alignment horizontal="right"/>
    </xf>
    <xf numFmtId="0" fontId="3" fillId="2" borderId="0" xfId="0" applyFont="1" applyFill="1" applyAlignment="1">
      <alignment horizontal="right" vertical="center"/>
    </xf>
    <xf numFmtId="0" fontId="8" fillId="2" borderId="0" xfId="0" applyFont="1" applyFill="1" applyAlignment="1">
      <alignment horizontal="center" vertical="top"/>
    </xf>
    <xf numFmtId="0" fontId="5" fillId="2" borderId="1" xfId="0" applyFont="1" applyFill="1" applyBorder="1" applyAlignment="1">
      <alignment horizontal="right" vertical="center"/>
    </xf>
    <xf numFmtId="0" fontId="5" fillId="2" borderId="1" xfId="0" applyFont="1" applyFill="1" applyBorder="1" applyAlignment="1">
      <alignment horizontal="right" vertical="top"/>
    </xf>
    <xf numFmtId="0" fontId="3" fillId="2" borderId="11" xfId="0" applyFont="1" applyFill="1" applyBorder="1" applyAlignment="1">
      <alignment horizontal="center" vertical="top"/>
    </xf>
    <xf numFmtId="167" fontId="3"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3"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3" fillId="2" borderId="12" xfId="0" applyFont="1" applyFill="1" applyBorder="1" applyAlignment="1">
      <alignment horizontal="center" vertical="top"/>
    </xf>
    <xf numFmtId="167" fontId="3" fillId="2" borderId="2" xfId="0" applyNumberFormat="1" applyFont="1" applyFill="1" applyBorder="1" applyAlignment="1">
      <alignment horizontal="right" vertical="top"/>
    </xf>
    <xf numFmtId="0" fontId="2" fillId="2" borderId="0" xfId="0" applyFont="1" applyFill="1" applyAlignment="1">
      <alignment horizontal="left" vertical="top"/>
    </xf>
    <xf numFmtId="0" fontId="1" fillId="2" borderId="0" xfId="0" applyFont="1" applyFill="1" applyAlignment="1">
      <alignment horizontal="left" vertical="top"/>
    </xf>
    <xf numFmtId="0" fontId="5" fillId="2" borderId="0" xfId="0" applyFont="1" applyFill="1" applyAlignment="1">
      <alignment horizontal="left" vertical="top"/>
    </xf>
    <xf numFmtId="0" fontId="2" fillId="2" borderId="0" xfId="0" applyFont="1" applyFill="1" applyAlignment="1">
      <alignment horizontal="right"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top"/>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2" borderId="1" xfId="0" applyFont="1" applyFill="1" applyBorder="1" applyAlignment="1">
      <alignment horizontal="left" vertical="top"/>
    </xf>
    <xf numFmtId="0" fontId="3" fillId="2" borderId="1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top"/>
    </xf>
    <xf numFmtId="165" fontId="3"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3" fillId="2" borderId="12"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0" xfId="0" applyFont="1" applyFill="1" applyBorder="1" applyAlignment="1">
      <alignment horizontal="center" vertical="top"/>
    </xf>
    <xf numFmtId="165" fontId="3" fillId="2" borderId="10" xfId="0" applyNumberFormat="1" applyFont="1" applyFill="1" applyBorder="1" applyAlignment="1">
      <alignment horizontal="right" vertical="top"/>
    </xf>
    <xf numFmtId="0" fontId="2" fillId="2" borderId="0" xfId="0" applyFont="1" applyFill="1" applyAlignment="1">
      <alignment horizontal="center" vertical="top"/>
    </xf>
    <xf numFmtId="0" fontId="2"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center"/>
    </xf>
    <xf numFmtId="165" fontId="4" fillId="0" borderId="13"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BA14D733-DC89-EFD3-AACA-FAB0CF32D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399B03A6-4B90-4DCA-9D23-1684C366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966F23A4-8710-44E1-A045-3033EA808A6F}"/>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45B114FB-F52A-4C5A-8D03-0F9903B19F5F}"/>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3B27F755-3DF0-4F04-A3E7-BD17DBFBE1ED}"/>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7E0DD53B-0513-43DB-BE42-437676A41848}"/>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0A0B842E-5887-4AA6-B457-5E12DA8A3A19}"/>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08A11191-C435-4F30-9100-42314D1C0AD0}"/>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B5185CC8-6F4A-4600-9E61-E167F77F3E02}"/>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322EF680-2760-4669-9CDD-70A2F10F7DBD}"/>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5C5FEAD1-2461-400E-8CD6-BAF93E0AF636}"/>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FDF19A78-F069-436A-A6FC-173DDABA6A74}"/>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3C00546C-78F3-4E1C-8830-356D1536A55A}"/>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1F842DC4-F936-4710-82BD-EDA9D3C18EB9}"/>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5CB4699B-558D-4BD0-9B14-AEE311C06719}"/>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4B988CAE-3FB5-4CDA-826B-45F174E3D0BD}"/>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EBA92167-8B4A-4358-89A4-2BB34C438FB9}"/>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0FAAFCA6-CBA8-4D78-868A-AF6897F33982}"/>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F86C5022-9807-4DFD-B3DE-6B4D0C3C114F}"/>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BADAD0F5-C11C-4B47-93E6-463601503B06}"/>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22/07/2024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08D5BEEA-44E0-4A79-911D-B9619E49E01F}"/>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C9070B19-0A99-49E4-B0BD-11A8D2C28FA4}"/>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22 Jul 2024</a:t>
          </a:r>
        </a:p>
      </xdr:txBody>
    </xdr:sp>
    <xdr:clientData/>
  </xdr:oneCellAnchor>
  <xdr:oneCellAnchor>
    <xdr:from>
      <xdr:col>0</xdr:col>
      <xdr:colOff>9525</xdr:colOff>
      <xdr:row>118</xdr:row>
      <xdr:rowOff>9525</xdr:rowOff>
    </xdr:from>
    <xdr:ext cx="1295400" cy="190500"/>
    <xdr:sp macro="" textlink="" fLocksText="0">
      <xdr:nvSpPr>
        <xdr:cNvPr id="23" name="Text Box 22">
          <a:extLst>
            <a:ext uri="{FF2B5EF4-FFF2-40B4-BE49-F238E27FC236}">
              <a16:creationId xmlns:a16="http://schemas.microsoft.com/office/drawing/2014/main" id="{91D6C860-41D8-435C-8209-C497DEE7D726}"/>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118</xdr:row>
      <xdr:rowOff>9525</xdr:rowOff>
    </xdr:from>
    <xdr:ext cx="2986709" cy="190500"/>
    <xdr:sp macro="" textlink="" fLocksText="0">
      <xdr:nvSpPr>
        <xdr:cNvPr id="24" name="Text Box 23">
          <a:extLst>
            <a:ext uri="{FF2B5EF4-FFF2-40B4-BE49-F238E27FC236}">
              <a16:creationId xmlns:a16="http://schemas.microsoft.com/office/drawing/2014/main" id="{CCA1971A-EA53-432B-8D2A-04A17395BF4C}"/>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118</xdr:row>
      <xdr:rowOff>9525</xdr:rowOff>
    </xdr:from>
    <xdr:ext cx="2517913" cy="190500"/>
    <xdr:sp macro="" textlink="" fLocksText="0">
      <xdr:nvSpPr>
        <xdr:cNvPr id="25" name="Text Box 24">
          <a:extLst>
            <a:ext uri="{FF2B5EF4-FFF2-40B4-BE49-F238E27FC236}">
              <a16:creationId xmlns:a16="http://schemas.microsoft.com/office/drawing/2014/main" id="{CD7C99FC-7E07-49AD-8486-9C2AC207E444}"/>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119</xdr:row>
      <xdr:rowOff>9525</xdr:rowOff>
    </xdr:from>
    <xdr:ext cx="1295400" cy="190500"/>
    <xdr:sp macro="" textlink="" fLocksText="0">
      <xdr:nvSpPr>
        <xdr:cNvPr id="26" name="Text Box 25">
          <a:extLst>
            <a:ext uri="{FF2B5EF4-FFF2-40B4-BE49-F238E27FC236}">
              <a16:creationId xmlns:a16="http://schemas.microsoft.com/office/drawing/2014/main" id="{CAE5226F-6A23-4E8B-B1C7-FCA2C8D3F3FD}"/>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119</xdr:row>
      <xdr:rowOff>9525</xdr:rowOff>
    </xdr:from>
    <xdr:ext cx="2986709" cy="190500"/>
    <xdr:sp macro="" textlink="" fLocksText="0">
      <xdr:nvSpPr>
        <xdr:cNvPr id="27" name="Text Box 26">
          <a:extLst>
            <a:ext uri="{FF2B5EF4-FFF2-40B4-BE49-F238E27FC236}">
              <a16:creationId xmlns:a16="http://schemas.microsoft.com/office/drawing/2014/main" id="{AFF780A8-A6F3-4743-86E0-AA9F6DDF7B60}"/>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119</xdr:row>
      <xdr:rowOff>9525</xdr:rowOff>
    </xdr:from>
    <xdr:ext cx="2517913" cy="190500"/>
    <xdr:sp macro="" textlink="" fLocksText="0">
      <xdr:nvSpPr>
        <xdr:cNvPr id="28" name="Text Box 27">
          <a:extLst>
            <a:ext uri="{FF2B5EF4-FFF2-40B4-BE49-F238E27FC236}">
              <a16:creationId xmlns:a16="http://schemas.microsoft.com/office/drawing/2014/main" id="{2E4C5965-672C-42AF-B741-CBC89F1DF9C8}"/>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A126F522-CEED-47FE-8817-0D1E5B42DE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a:extLst>
            <a:ext uri="{FF2B5EF4-FFF2-40B4-BE49-F238E27FC236}">
              <a16:creationId xmlns:a16="http://schemas.microsoft.com/office/drawing/2014/main" id="{6CDE1683-D163-48E2-93BE-D1E0D682DDAC}"/>
            </a:ext>
          </a:extLst>
        </xdr:cNvPr>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a:extLst>
            <a:ext uri="{FF2B5EF4-FFF2-40B4-BE49-F238E27FC236}">
              <a16:creationId xmlns:a16="http://schemas.microsoft.com/office/drawing/2014/main" id="{FE7A658B-3950-4A8B-81D3-414490E47733}"/>
            </a:ext>
          </a:extLst>
        </xdr:cNvPr>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a:extLst>
            <a:ext uri="{FF2B5EF4-FFF2-40B4-BE49-F238E27FC236}">
              <a16:creationId xmlns:a16="http://schemas.microsoft.com/office/drawing/2014/main" id="{3D84A62B-E487-46BA-B10D-E85AF38BCFC6}"/>
            </a:ext>
          </a:extLst>
        </xdr:cNvPr>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a:extLst>
            <a:ext uri="{FF2B5EF4-FFF2-40B4-BE49-F238E27FC236}">
              <a16:creationId xmlns:a16="http://schemas.microsoft.com/office/drawing/2014/main" id="{494DEA40-9AF6-49A6-A290-49ECD79CC8AC}"/>
            </a:ext>
          </a:extLst>
        </xdr:cNvPr>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Sáu tháng đầu năm 2024 / First half of 2024</a:t>
          </a:r>
        </a:p>
      </xdr:txBody>
    </xdr:sp>
    <xdr:clientData/>
  </xdr:oneCellAnchor>
  <xdr:oneCellAnchor>
    <xdr:from>
      <xdr:col>0</xdr:col>
      <xdr:colOff>9525</xdr:colOff>
      <xdr:row>5</xdr:row>
      <xdr:rowOff>9525</xdr:rowOff>
    </xdr:from>
    <xdr:ext cx="1664804" cy="198782"/>
    <xdr:sp macro="" textlink="" fLocksText="0">
      <xdr:nvSpPr>
        <xdr:cNvPr id="7" name="Text Box 6">
          <a:extLst>
            <a:ext uri="{FF2B5EF4-FFF2-40B4-BE49-F238E27FC236}">
              <a16:creationId xmlns:a16="http://schemas.microsoft.com/office/drawing/2014/main" id="{F8025A6D-762D-45DC-95A3-5DE026DEF926}"/>
            </a:ext>
          </a:extLst>
        </xdr:cNvPr>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a:extLst>
            <a:ext uri="{FF2B5EF4-FFF2-40B4-BE49-F238E27FC236}">
              <a16:creationId xmlns:a16="http://schemas.microsoft.com/office/drawing/2014/main" id="{123A18AE-8BD7-41D4-9B93-60F0C517094E}"/>
            </a:ext>
          </a:extLst>
        </xdr:cNvPr>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a:extLst>
            <a:ext uri="{FF2B5EF4-FFF2-40B4-BE49-F238E27FC236}">
              <a16:creationId xmlns:a16="http://schemas.microsoft.com/office/drawing/2014/main" id="{77EED865-07E2-4EF6-9EAF-4D04B8392918}"/>
            </a:ext>
          </a:extLst>
        </xdr:cNvPr>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a:extLst>
            <a:ext uri="{FF2B5EF4-FFF2-40B4-BE49-F238E27FC236}">
              <a16:creationId xmlns:a16="http://schemas.microsoft.com/office/drawing/2014/main" id="{2A1881E1-E7D1-4EC0-A51B-AB5675E4A9F4}"/>
            </a:ext>
          </a:extLst>
        </xdr:cNvPr>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a:extLst>
            <a:ext uri="{FF2B5EF4-FFF2-40B4-BE49-F238E27FC236}">
              <a16:creationId xmlns:a16="http://schemas.microsoft.com/office/drawing/2014/main" id="{AFB6ADB8-D0E1-42AA-96B4-B6B2811549FA}"/>
            </a:ext>
          </a:extLst>
        </xdr:cNvPr>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a:extLst>
            <a:ext uri="{FF2B5EF4-FFF2-40B4-BE49-F238E27FC236}">
              <a16:creationId xmlns:a16="http://schemas.microsoft.com/office/drawing/2014/main" id="{553B66E6-82AD-4AE6-8D7E-7F971C747B7D}"/>
            </a:ext>
          </a:extLst>
        </xdr:cNvPr>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a:extLst>
            <a:ext uri="{FF2B5EF4-FFF2-40B4-BE49-F238E27FC236}">
              <a16:creationId xmlns:a16="http://schemas.microsoft.com/office/drawing/2014/main" id="{431D9077-332E-4CAA-9298-0A252E9B87F2}"/>
            </a:ext>
          </a:extLst>
        </xdr:cNvPr>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a:extLst>
            <a:ext uri="{FF2B5EF4-FFF2-40B4-BE49-F238E27FC236}">
              <a16:creationId xmlns:a16="http://schemas.microsoft.com/office/drawing/2014/main" id="{BBD09753-539E-4120-AFB2-A1C7794FF287}"/>
            </a:ext>
          </a:extLst>
        </xdr:cNvPr>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a:extLst>
            <a:ext uri="{FF2B5EF4-FFF2-40B4-BE49-F238E27FC236}">
              <a16:creationId xmlns:a16="http://schemas.microsoft.com/office/drawing/2014/main" id="{DFEA1353-B4F6-4CDE-A15C-5B2D945B50AD}"/>
            </a:ext>
          </a:extLst>
        </xdr:cNvPr>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a:extLst>
            <a:ext uri="{FF2B5EF4-FFF2-40B4-BE49-F238E27FC236}">
              <a16:creationId xmlns:a16="http://schemas.microsoft.com/office/drawing/2014/main" id="{F1B99131-05ED-41A8-84FA-7030F7E300A2}"/>
            </a:ext>
          </a:extLst>
        </xdr:cNvPr>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a:extLst>
            <a:ext uri="{FF2B5EF4-FFF2-40B4-BE49-F238E27FC236}">
              <a16:creationId xmlns:a16="http://schemas.microsoft.com/office/drawing/2014/main" id="{97520343-8451-4689-9298-0A9DB80B5119}"/>
            </a:ext>
          </a:extLst>
        </xdr:cNvPr>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a:extLst>
            <a:ext uri="{FF2B5EF4-FFF2-40B4-BE49-F238E27FC236}">
              <a16:creationId xmlns:a16="http://schemas.microsoft.com/office/drawing/2014/main" id="{A3A5EC7F-B73F-4BE8-A025-3E2364ACB5EE}"/>
            </a:ext>
          </a:extLst>
        </xdr:cNvPr>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a:extLst>
            <a:ext uri="{FF2B5EF4-FFF2-40B4-BE49-F238E27FC236}">
              <a16:creationId xmlns:a16="http://schemas.microsoft.com/office/drawing/2014/main" id="{CF9A6722-A1CD-46DF-9BFE-DBF8196EC857}"/>
            </a:ext>
          </a:extLst>
        </xdr:cNvPr>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a:extLst>
            <a:ext uri="{FF2B5EF4-FFF2-40B4-BE49-F238E27FC236}">
              <a16:creationId xmlns:a16="http://schemas.microsoft.com/office/drawing/2014/main" id="{605DC34C-8106-4356-8692-B26D83BE4075}"/>
            </a:ext>
          </a:extLst>
        </xdr:cNvPr>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22/07/2024</a:t>
          </a:r>
        </a:p>
      </xdr:txBody>
    </xdr:sp>
    <xdr:clientData/>
  </xdr:oneCellAnchor>
  <xdr:oneCellAnchor>
    <xdr:from>
      <xdr:col>0</xdr:col>
      <xdr:colOff>9525</xdr:colOff>
      <xdr:row>12</xdr:row>
      <xdr:rowOff>9525</xdr:rowOff>
    </xdr:from>
    <xdr:ext cx="1664804" cy="198783"/>
    <xdr:sp macro="" textlink="" fLocksText="0">
      <xdr:nvSpPr>
        <xdr:cNvPr id="21" name="Text Box 20">
          <a:extLst>
            <a:ext uri="{FF2B5EF4-FFF2-40B4-BE49-F238E27FC236}">
              <a16:creationId xmlns:a16="http://schemas.microsoft.com/office/drawing/2014/main" id="{3DE004E9-8E54-4227-9931-2C7669CF1C42}"/>
            </a:ext>
          </a:extLst>
        </xdr:cNvPr>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a:extLst>
            <a:ext uri="{FF2B5EF4-FFF2-40B4-BE49-F238E27FC236}">
              <a16:creationId xmlns:a16="http://schemas.microsoft.com/office/drawing/2014/main" id="{044B106A-8D7A-44B9-9820-B94539B9CE34}"/>
            </a:ext>
          </a:extLst>
        </xdr:cNvPr>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22 Jul 2024</a:t>
          </a:r>
        </a:p>
      </xdr:txBody>
    </xdr:sp>
    <xdr:clientData/>
  </xdr:oneCellAnchor>
  <xdr:oneCellAnchor>
    <xdr:from>
      <xdr:col>3</xdr:col>
      <xdr:colOff>9525</xdr:colOff>
      <xdr:row>13</xdr:row>
      <xdr:rowOff>9525</xdr:rowOff>
    </xdr:from>
    <xdr:ext cx="2286000" cy="198782"/>
    <xdr:sp macro="" textlink="" fLocksText="0">
      <xdr:nvSpPr>
        <xdr:cNvPr id="23" name="Text Box 22">
          <a:extLst>
            <a:ext uri="{FF2B5EF4-FFF2-40B4-BE49-F238E27FC236}">
              <a16:creationId xmlns:a16="http://schemas.microsoft.com/office/drawing/2014/main" id="{E7A33A99-9D48-4166-8A39-D518252BDD80}"/>
            </a:ext>
          </a:extLst>
        </xdr:cNvPr>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a:extLst>
            <a:ext uri="{FF2B5EF4-FFF2-40B4-BE49-F238E27FC236}">
              <a16:creationId xmlns:a16="http://schemas.microsoft.com/office/drawing/2014/main" id="{23976CBD-5FA2-420C-8E90-7843DFE68B73}"/>
            </a:ext>
          </a:extLst>
        </xdr:cNvPr>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a:extLst>
            <a:ext uri="{FF2B5EF4-FFF2-40B4-BE49-F238E27FC236}">
              <a16:creationId xmlns:a16="http://schemas.microsoft.com/office/drawing/2014/main" id="{B4515DD2-3FA3-4694-B8EE-7A33BF846C31}"/>
            </a:ext>
          </a:extLst>
        </xdr:cNvPr>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a:extLst>
            <a:ext uri="{FF2B5EF4-FFF2-40B4-BE49-F238E27FC236}">
              <a16:creationId xmlns:a16="http://schemas.microsoft.com/office/drawing/2014/main" id="{0A8F2ACB-6A3D-46F5-8A9F-493D78DDE544}"/>
            </a:ext>
          </a:extLst>
        </xdr:cNvPr>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a:extLst>
            <a:ext uri="{FF2B5EF4-FFF2-40B4-BE49-F238E27FC236}">
              <a16:creationId xmlns:a16="http://schemas.microsoft.com/office/drawing/2014/main" id="{7E43E991-1F57-4FD9-A15D-13045B3ABC47}"/>
            </a:ext>
          </a:extLst>
        </xdr:cNvPr>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a:extLst>
            <a:ext uri="{FF2B5EF4-FFF2-40B4-BE49-F238E27FC236}">
              <a16:creationId xmlns:a16="http://schemas.microsoft.com/office/drawing/2014/main" id="{FDBDA7B0-24C4-40D6-B701-ED7EBBB6F512}"/>
            </a:ext>
          </a:extLst>
        </xdr:cNvPr>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a:extLst>
            <a:ext uri="{FF2B5EF4-FFF2-40B4-BE49-F238E27FC236}">
              <a16:creationId xmlns:a16="http://schemas.microsoft.com/office/drawing/2014/main" id="{C6F50E98-9B27-409C-A098-123B4630FF58}"/>
            </a:ext>
          </a:extLst>
        </xdr:cNvPr>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33D8F9B3-CAE1-4379-AE70-3358C4F0E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a:extLst>
            <a:ext uri="{FF2B5EF4-FFF2-40B4-BE49-F238E27FC236}">
              <a16:creationId xmlns:a16="http://schemas.microsoft.com/office/drawing/2014/main" id="{2449DEEC-5018-414F-8CD6-99A1E684D5FD}"/>
            </a:ext>
          </a:extLst>
        </xdr:cNvPr>
        <xdr:cNvSpPr txBox="1">
          <a:spLocks noChangeArrowheads="1"/>
        </xdr:cNvSpPr>
      </xdr:nvSpPr>
      <xdr:spPr bwMode="auto">
        <a:xfrm>
          <a:off x="7239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a:extLst>
            <a:ext uri="{FF2B5EF4-FFF2-40B4-BE49-F238E27FC236}">
              <a16:creationId xmlns:a16="http://schemas.microsoft.com/office/drawing/2014/main" id="{58F508F8-F189-4909-9460-926C95756A74}"/>
            </a:ext>
          </a:extLst>
        </xdr:cNvPr>
        <xdr:cNvSpPr txBox="1">
          <a:spLocks noChangeArrowheads="1"/>
        </xdr:cNvSpPr>
      </xdr:nvSpPr>
      <xdr:spPr bwMode="auto">
        <a:xfrm>
          <a:off x="9525" y="723900"/>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a:extLst>
            <a:ext uri="{FF2B5EF4-FFF2-40B4-BE49-F238E27FC236}">
              <a16:creationId xmlns:a16="http://schemas.microsoft.com/office/drawing/2014/main" id="{CE2A38E1-3FB4-4800-BD77-42BDA61A7B2C}"/>
            </a:ext>
          </a:extLst>
        </xdr:cNvPr>
        <xdr:cNvSpPr txBox="1">
          <a:spLocks noChangeArrowheads="1"/>
        </xdr:cNvSpPr>
      </xdr:nvSpPr>
      <xdr:spPr bwMode="auto">
        <a:xfrm>
          <a:off x="9525" y="11525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a:extLst>
            <a:ext uri="{FF2B5EF4-FFF2-40B4-BE49-F238E27FC236}">
              <a16:creationId xmlns:a16="http://schemas.microsoft.com/office/drawing/2014/main" id="{8EF75B37-EBD0-49A7-8E79-00784D327166}"/>
            </a:ext>
          </a:extLst>
        </xdr:cNvPr>
        <xdr:cNvSpPr txBox="1">
          <a:spLocks noChangeArrowheads="1"/>
        </xdr:cNvSpPr>
      </xdr:nvSpPr>
      <xdr:spPr bwMode="auto">
        <a:xfrm>
          <a:off x="9525" y="1619250"/>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B90C2FBB-21A6-4A8C-A590-FAAF4B6BE190}"/>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a:extLst>
            <a:ext uri="{FF2B5EF4-FFF2-40B4-BE49-F238E27FC236}">
              <a16:creationId xmlns:a16="http://schemas.microsoft.com/office/drawing/2014/main" id="{B73A3643-30EB-46AF-80D2-A49D88895E7E}"/>
            </a:ext>
          </a:extLst>
        </xdr:cNvPr>
        <xdr:cNvSpPr txBox="1">
          <a:spLocks noChangeArrowheads="1"/>
        </xdr:cNvSpPr>
      </xdr:nvSpPr>
      <xdr:spPr bwMode="auto">
        <a:xfrm>
          <a:off x="390525" y="18573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a:extLst>
            <a:ext uri="{FF2B5EF4-FFF2-40B4-BE49-F238E27FC236}">
              <a16:creationId xmlns:a16="http://schemas.microsoft.com/office/drawing/2014/main" id="{A35359A0-7820-448B-B977-EE58A22E2A31}"/>
            </a:ext>
          </a:extLst>
        </xdr:cNvPr>
        <xdr:cNvSpPr txBox="1">
          <a:spLocks noChangeArrowheads="1"/>
        </xdr:cNvSpPr>
      </xdr:nvSpPr>
      <xdr:spPr bwMode="auto">
        <a:xfrm>
          <a:off x="2438400" y="18573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a:extLst>
            <a:ext uri="{FF2B5EF4-FFF2-40B4-BE49-F238E27FC236}">
              <a16:creationId xmlns:a16="http://schemas.microsoft.com/office/drawing/2014/main" id="{EECBFF99-24E6-4689-BA95-0EB47DBBA344}"/>
            </a:ext>
          </a:extLst>
        </xdr:cNvPr>
        <xdr:cNvSpPr txBox="1">
          <a:spLocks noChangeArrowheads="1"/>
        </xdr:cNvSpPr>
      </xdr:nvSpPr>
      <xdr:spPr bwMode="auto">
        <a:xfrm>
          <a:off x="390525" y="20478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a:extLst>
            <a:ext uri="{FF2B5EF4-FFF2-40B4-BE49-F238E27FC236}">
              <a16:creationId xmlns:a16="http://schemas.microsoft.com/office/drawing/2014/main" id="{7814D879-F56C-468A-AC69-5CE77001C4C0}"/>
            </a:ext>
          </a:extLst>
        </xdr:cNvPr>
        <xdr:cNvSpPr txBox="1">
          <a:spLocks noChangeArrowheads="1"/>
        </xdr:cNvSpPr>
      </xdr:nvSpPr>
      <xdr:spPr bwMode="auto">
        <a:xfrm>
          <a:off x="2438400" y="20478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12E02A87-70D8-49AE-9B4A-D2213936ADAF}"/>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a:extLst>
            <a:ext uri="{FF2B5EF4-FFF2-40B4-BE49-F238E27FC236}">
              <a16:creationId xmlns:a16="http://schemas.microsoft.com/office/drawing/2014/main" id="{51EC8E38-0A49-4C21-8B1F-5A9A08A012CD}"/>
            </a:ext>
          </a:extLst>
        </xdr:cNvPr>
        <xdr:cNvSpPr txBox="1">
          <a:spLocks noChangeArrowheads="1"/>
        </xdr:cNvSpPr>
      </xdr:nvSpPr>
      <xdr:spPr bwMode="auto">
        <a:xfrm>
          <a:off x="390525" y="22383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a:extLst>
            <a:ext uri="{FF2B5EF4-FFF2-40B4-BE49-F238E27FC236}">
              <a16:creationId xmlns:a16="http://schemas.microsoft.com/office/drawing/2014/main" id="{155CAA98-0A98-46F5-856C-D5F2CAAA244B}"/>
            </a:ext>
          </a:extLst>
        </xdr:cNvPr>
        <xdr:cNvSpPr txBox="1">
          <a:spLocks noChangeArrowheads="1"/>
        </xdr:cNvSpPr>
      </xdr:nvSpPr>
      <xdr:spPr bwMode="auto">
        <a:xfrm>
          <a:off x="2438400" y="22383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a:extLst>
            <a:ext uri="{FF2B5EF4-FFF2-40B4-BE49-F238E27FC236}">
              <a16:creationId xmlns:a16="http://schemas.microsoft.com/office/drawing/2014/main" id="{E08E468D-870B-4873-86F5-87D684B830F2}"/>
            </a:ext>
          </a:extLst>
        </xdr:cNvPr>
        <xdr:cNvSpPr txBox="1">
          <a:spLocks noChangeArrowheads="1"/>
        </xdr:cNvSpPr>
      </xdr:nvSpPr>
      <xdr:spPr bwMode="auto">
        <a:xfrm>
          <a:off x="390525" y="24288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a:extLst>
            <a:ext uri="{FF2B5EF4-FFF2-40B4-BE49-F238E27FC236}">
              <a16:creationId xmlns:a16="http://schemas.microsoft.com/office/drawing/2014/main" id="{BBCB4EC4-E3AC-4237-B7C4-7AD4A8628395}"/>
            </a:ext>
          </a:extLst>
        </xdr:cNvPr>
        <xdr:cNvSpPr txBox="1">
          <a:spLocks noChangeArrowheads="1"/>
        </xdr:cNvSpPr>
      </xdr:nvSpPr>
      <xdr:spPr bwMode="auto">
        <a:xfrm>
          <a:off x="2438400" y="24288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6F22DEA0-AF03-4AF5-8600-50BD7BB16EB1}"/>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a:extLst>
            <a:ext uri="{FF2B5EF4-FFF2-40B4-BE49-F238E27FC236}">
              <a16:creationId xmlns:a16="http://schemas.microsoft.com/office/drawing/2014/main" id="{2EA1C1C2-56DE-45D9-BD2F-B997793941E8}"/>
            </a:ext>
          </a:extLst>
        </xdr:cNvPr>
        <xdr:cNvSpPr txBox="1">
          <a:spLocks noChangeArrowheads="1"/>
        </xdr:cNvSpPr>
      </xdr:nvSpPr>
      <xdr:spPr bwMode="auto">
        <a:xfrm>
          <a:off x="390525" y="26193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a:extLst>
            <a:ext uri="{FF2B5EF4-FFF2-40B4-BE49-F238E27FC236}">
              <a16:creationId xmlns:a16="http://schemas.microsoft.com/office/drawing/2014/main" id="{6CCC49DE-1425-4867-BD9C-60B6C15F0F45}"/>
            </a:ext>
          </a:extLst>
        </xdr:cNvPr>
        <xdr:cNvSpPr txBox="1">
          <a:spLocks noChangeArrowheads="1"/>
        </xdr:cNvSpPr>
      </xdr:nvSpPr>
      <xdr:spPr bwMode="auto">
        <a:xfrm>
          <a:off x="2438400" y="26193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a:extLst>
            <a:ext uri="{FF2B5EF4-FFF2-40B4-BE49-F238E27FC236}">
              <a16:creationId xmlns:a16="http://schemas.microsoft.com/office/drawing/2014/main" id="{F6FE2ABE-6365-4329-AE9F-6C692537FC2E}"/>
            </a:ext>
          </a:extLst>
        </xdr:cNvPr>
        <xdr:cNvSpPr txBox="1">
          <a:spLocks noChangeArrowheads="1"/>
        </xdr:cNvSpPr>
      </xdr:nvSpPr>
      <xdr:spPr bwMode="auto">
        <a:xfrm>
          <a:off x="390525" y="28098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a:extLst>
            <a:ext uri="{FF2B5EF4-FFF2-40B4-BE49-F238E27FC236}">
              <a16:creationId xmlns:a16="http://schemas.microsoft.com/office/drawing/2014/main" id="{AD068A1D-36A8-45B9-944E-F80984E80DE9}"/>
            </a:ext>
          </a:extLst>
        </xdr:cNvPr>
        <xdr:cNvSpPr txBox="1">
          <a:spLocks noChangeArrowheads="1"/>
        </xdr:cNvSpPr>
      </xdr:nvSpPr>
      <xdr:spPr bwMode="auto">
        <a:xfrm>
          <a:off x="2438400" y="28098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6D20832C-B4A2-4ADE-906A-312E8BE53B58}"/>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a:extLst>
            <a:ext uri="{FF2B5EF4-FFF2-40B4-BE49-F238E27FC236}">
              <a16:creationId xmlns:a16="http://schemas.microsoft.com/office/drawing/2014/main" id="{F19DA08B-CDFC-40D5-AEF2-16B7C71F138C}"/>
            </a:ext>
          </a:extLst>
        </xdr:cNvPr>
        <xdr:cNvSpPr txBox="1">
          <a:spLocks noChangeArrowheads="1"/>
        </xdr:cNvSpPr>
      </xdr:nvSpPr>
      <xdr:spPr bwMode="auto">
        <a:xfrm>
          <a:off x="390525" y="30003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a:extLst>
            <a:ext uri="{FF2B5EF4-FFF2-40B4-BE49-F238E27FC236}">
              <a16:creationId xmlns:a16="http://schemas.microsoft.com/office/drawing/2014/main" id="{05C15470-54F6-4D34-959E-78125365E4D7}"/>
            </a:ext>
          </a:extLst>
        </xdr:cNvPr>
        <xdr:cNvSpPr txBox="1">
          <a:spLocks noChangeArrowheads="1"/>
        </xdr:cNvSpPr>
      </xdr:nvSpPr>
      <xdr:spPr bwMode="auto">
        <a:xfrm>
          <a:off x="2438400" y="30003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22/07/2024</a:t>
          </a:r>
        </a:p>
      </xdr:txBody>
    </xdr:sp>
    <xdr:clientData/>
  </xdr:oneCellAnchor>
  <xdr:oneCellAnchor>
    <xdr:from>
      <xdr:col>1</xdr:col>
      <xdr:colOff>9525</xdr:colOff>
      <xdr:row>12</xdr:row>
      <xdr:rowOff>9525</xdr:rowOff>
    </xdr:from>
    <xdr:ext cx="2045804" cy="190500"/>
    <xdr:sp macro="" textlink="" fLocksText="0">
      <xdr:nvSpPr>
        <xdr:cNvPr id="25" name="Text Box 24">
          <a:extLst>
            <a:ext uri="{FF2B5EF4-FFF2-40B4-BE49-F238E27FC236}">
              <a16:creationId xmlns:a16="http://schemas.microsoft.com/office/drawing/2014/main" id="{2A5449D4-972C-4220-BBD0-FEB9B10A45FF}"/>
            </a:ext>
          </a:extLst>
        </xdr:cNvPr>
        <xdr:cNvSpPr txBox="1">
          <a:spLocks noChangeArrowheads="1"/>
        </xdr:cNvSpPr>
      </xdr:nvSpPr>
      <xdr:spPr bwMode="auto">
        <a:xfrm>
          <a:off x="390525" y="319087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a:extLst>
            <a:ext uri="{FF2B5EF4-FFF2-40B4-BE49-F238E27FC236}">
              <a16:creationId xmlns:a16="http://schemas.microsoft.com/office/drawing/2014/main" id="{B6627DF3-CE31-415B-A95B-42B0BAACB102}"/>
            </a:ext>
          </a:extLst>
        </xdr:cNvPr>
        <xdr:cNvSpPr txBox="1">
          <a:spLocks noChangeArrowheads="1"/>
        </xdr:cNvSpPr>
      </xdr:nvSpPr>
      <xdr:spPr bwMode="auto">
        <a:xfrm>
          <a:off x="2438400" y="319087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22 Jul 2024</a:t>
          </a:r>
        </a:p>
      </xdr:txBody>
    </xdr:sp>
    <xdr:clientData/>
  </xdr:oneCellAnchor>
  <xdr:oneCellAnchor>
    <xdr:from>
      <xdr:col>5</xdr:col>
      <xdr:colOff>9525</xdr:colOff>
      <xdr:row>13</xdr:row>
      <xdr:rowOff>9525</xdr:rowOff>
    </xdr:from>
    <xdr:ext cx="1938130" cy="190500"/>
    <xdr:sp macro="" textlink="" fLocksText="0">
      <xdr:nvSpPr>
        <xdr:cNvPr id="27" name="Text Box 26">
          <a:extLst>
            <a:ext uri="{FF2B5EF4-FFF2-40B4-BE49-F238E27FC236}">
              <a16:creationId xmlns:a16="http://schemas.microsoft.com/office/drawing/2014/main" id="{F5CEC635-3236-4FB7-A20B-F308F1B99686}"/>
            </a:ext>
          </a:extLst>
        </xdr:cNvPr>
        <xdr:cNvSpPr txBox="1">
          <a:spLocks noChangeArrowheads="1"/>
        </xdr:cNvSpPr>
      </xdr:nvSpPr>
      <xdr:spPr bwMode="auto">
        <a:xfrm>
          <a:off x="4724400" y="338137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64</xdr:row>
      <xdr:rowOff>9525</xdr:rowOff>
    </xdr:from>
    <xdr:ext cx="2426804" cy="173935"/>
    <xdr:sp macro="" textlink="" fLocksText="0">
      <xdr:nvSpPr>
        <xdr:cNvPr id="28" name="Text Box 27">
          <a:extLst>
            <a:ext uri="{FF2B5EF4-FFF2-40B4-BE49-F238E27FC236}">
              <a16:creationId xmlns:a16="http://schemas.microsoft.com/office/drawing/2014/main" id="{D18ABFFF-1F25-4B0C-9619-8FA5372049AB}"/>
            </a:ext>
          </a:extLst>
        </xdr:cNvPr>
        <xdr:cNvSpPr txBox="1">
          <a:spLocks noChangeArrowheads="1"/>
        </xdr:cNvSpPr>
      </xdr:nvSpPr>
      <xdr:spPr bwMode="auto">
        <a:xfrm>
          <a:off x="9525" y="1854517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64</xdr:row>
      <xdr:rowOff>9525</xdr:rowOff>
    </xdr:from>
    <xdr:ext cx="1482587" cy="173935"/>
    <xdr:sp macro="" textlink="" fLocksText="0">
      <xdr:nvSpPr>
        <xdr:cNvPr id="29" name="Text Box 28">
          <a:extLst>
            <a:ext uri="{FF2B5EF4-FFF2-40B4-BE49-F238E27FC236}">
              <a16:creationId xmlns:a16="http://schemas.microsoft.com/office/drawing/2014/main" id="{84D1B450-8504-4B31-A8BA-CFD1B5889FE4}"/>
            </a:ext>
          </a:extLst>
        </xdr:cNvPr>
        <xdr:cNvSpPr txBox="1">
          <a:spLocks noChangeArrowheads="1"/>
        </xdr:cNvSpPr>
      </xdr:nvSpPr>
      <xdr:spPr bwMode="auto">
        <a:xfrm>
          <a:off x="2438400" y="1854517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64</xdr:row>
      <xdr:rowOff>9525</xdr:rowOff>
    </xdr:from>
    <xdr:ext cx="2749826" cy="173935"/>
    <xdr:sp macro="" textlink="" fLocksText="0">
      <xdr:nvSpPr>
        <xdr:cNvPr id="30" name="Text Box 29">
          <a:extLst>
            <a:ext uri="{FF2B5EF4-FFF2-40B4-BE49-F238E27FC236}">
              <a16:creationId xmlns:a16="http://schemas.microsoft.com/office/drawing/2014/main" id="{E29E9C51-9771-46BF-8EB6-DDF12159F2C3}"/>
            </a:ext>
          </a:extLst>
        </xdr:cNvPr>
        <xdr:cNvSpPr txBox="1">
          <a:spLocks noChangeArrowheads="1"/>
        </xdr:cNvSpPr>
      </xdr:nvSpPr>
      <xdr:spPr bwMode="auto">
        <a:xfrm>
          <a:off x="3914775" y="1854517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65</xdr:row>
      <xdr:rowOff>9525</xdr:rowOff>
    </xdr:from>
    <xdr:ext cx="2426804" cy="173935"/>
    <xdr:sp macro="" textlink="" fLocksText="0">
      <xdr:nvSpPr>
        <xdr:cNvPr id="31" name="Text Box 30">
          <a:extLst>
            <a:ext uri="{FF2B5EF4-FFF2-40B4-BE49-F238E27FC236}">
              <a16:creationId xmlns:a16="http://schemas.microsoft.com/office/drawing/2014/main" id="{477364A2-34E4-48EC-9B6B-7A627413F428}"/>
            </a:ext>
          </a:extLst>
        </xdr:cNvPr>
        <xdr:cNvSpPr txBox="1">
          <a:spLocks noChangeArrowheads="1"/>
        </xdr:cNvSpPr>
      </xdr:nvSpPr>
      <xdr:spPr bwMode="auto">
        <a:xfrm>
          <a:off x="9525" y="1871662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65</xdr:row>
      <xdr:rowOff>9525</xdr:rowOff>
    </xdr:from>
    <xdr:ext cx="1482587" cy="173935"/>
    <xdr:sp macro="" textlink="" fLocksText="0">
      <xdr:nvSpPr>
        <xdr:cNvPr id="32" name="Text Box 31">
          <a:extLst>
            <a:ext uri="{FF2B5EF4-FFF2-40B4-BE49-F238E27FC236}">
              <a16:creationId xmlns:a16="http://schemas.microsoft.com/office/drawing/2014/main" id="{159383BF-DB29-45C3-B073-956879B2B404}"/>
            </a:ext>
          </a:extLst>
        </xdr:cNvPr>
        <xdr:cNvSpPr txBox="1">
          <a:spLocks noChangeArrowheads="1"/>
        </xdr:cNvSpPr>
      </xdr:nvSpPr>
      <xdr:spPr bwMode="auto">
        <a:xfrm>
          <a:off x="2438400" y="1871662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65</xdr:row>
      <xdr:rowOff>9525</xdr:rowOff>
    </xdr:from>
    <xdr:ext cx="2749826" cy="173935"/>
    <xdr:sp macro="" textlink="" fLocksText="0">
      <xdr:nvSpPr>
        <xdr:cNvPr id="33" name="Text Box 32">
          <a:extLst>
            <a:ext uri="{FF2B5EF4-FFF2-40B4-BE49-F238E27FC236}">
              <a16:creationId xmlns:a16="http://schemas.microsoft.com/office/drawing/2014/main" id="{593C7FBE-3924-4A12-B843-56C6C603FB44}"/>
            </a:ext>
          </a:extLst>
        </xdr:cNvPr>
        <xdr:cNvSpPr txBox="1">
          <a:spLocks noChangeArrowheads="1"/>
        </xdr:cNvSpPr>
      </xdr:nvSpPr>
      <xdr:spPr bwMode="auto">
        <a:xfrm>
          <a:off x="3914775" y="1871662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4E84B116-CDE1-45B7-9C3C-8F3CD4B8D4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a:extLst>
            <a:ext uri="{FF2B5EF4-FFF2-40B4-BE49-F238E27FC236}">
              <a16:creationId xmlns:a16="http://schemas.microsoft.com/office/drawing/2014/main" id="{F41C4DD4-11C9-42B1-8014-7AB4828DBFDD}"/>
            </a:ext>
          </a:extLst>
        </xdr:cNvPr>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a:extLst>
            <a:ext uri="{FF2B5EF4-FFF2-40B4-BE49-F238E27FC236}">
              <a16:creationId xmlns:a16="http://schemas.microsoft.com/office/drawing/2014/main" id="{A47120E4-2EA4-4A12-923F-F13B90C8B0DF}"/>
            </a:ext>
          </a:extLst>
        </xdr:cNvPr>
        <xdr:cNvSpPr txBox="1">
          <a:spLocks noChangeArrowheads="1"/>
        </xdr:cNvSpPr>
      </xdr:nvSpPr>
      <xdr:spPr bwMode="auto">
        <a:xfrm>
          <a:off x="9525" y="37147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a:extLst>
            <a:ext uri="{FF2B5EF4-FFF2-40B4-BE49-F238E27FC236}">
              <a16:creationId xmlns:a16="http://schemas.microsoft.com/office/drawing/2014/main" id="{08A95EC0-DBA5-414E-98A7-0639BDD4942B}"/>
            </a:ext>
          </a:extLst>
        </xdr:cNvPr>
        <xdr:cNvSpPr txBox="1">
          <a:spLocks noChangeArrowheads="1"/>
        </xdr:cNvSpPr>
      </xdr:nvSpPr>
      <xdr:spPr bwMode="auto">
        <a:xfrm>
          <a:off x="9525" y="90487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a:extLst>
            <a:ext uri="{FF2B5EF4-FFF2-40B4-BE49-F238E27FC236}">
              <a16:creationId xmlns:a16="http://schemas.microsoft.com/office/drawing/2014/main" id="{6C9BD0CE-5111-4FBF-91AF-FFE4035E3907}"/>
            </a:ext>
          </a:extLst>
        </xdr:cNvPr>
        <xdr:cNvSpPr txBox="1">
          <a:spLocks noChangeArrowheads="1"/>
        </xdr:cNvSpPr>
      </xdr:nvSpPr>
      <xdr:spPr bwMode="auto">
        <a:xfrm>
          <a:off x="9525" y="1104900"/>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a:extLst>
            <a:ext uri="{FF2B5EF4-FFF2-40B4-BE49-F238E27FC236}">
              <a16:creationId xmlns:a16="http://schemas.microsoft.com/office/drawing/2014/main" id="{F692D20B-0E35-4059-83C4-D144D0E8BDDA}"/>
            </a:ext>
          </a:extLst>
        </xdr:cNvPr>
        <xdr:cNvSpPr txBox="1">
          <a:spLocks noChangeArrowheads="1"/>
        </xdr:cNvSpPr>
      </xdr:nvSpPr>
      <xdr:spPr bwMode="auto">
        <a:xfrm>
          <a:off x="9525" y="13049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Sáu tháng đầu năm 2024 / First half of 2024</a:t>
          </a:r>
        </a:p>
      </xdr:txBody>
    </xdr:sp>
    <xdr:clientData/>
  </xdr:oneCellAnchor>
  <xdr:oneCellAnchor>
    <xdr:from>
      <xdr:col>0</xdr:col>
      <xdr:colOff>9525</xdr:colOff>
      <xdr:row>7</xdr:row>
      <xdr:rowOff>9525</xdr:rowOff>
    </xdr:from>
    <xdr:ext cx="2219325" cy="198782"/>
    <xdr:sp macro="" textlink="" fLocksText="0">
      <xdr:nvSpPr>
        <xdr:cNvPr id="8" name="Text Box 7">
          <a:extLst>
            <a:ext uri="{FF2B5EF4-FFF2-40B4-BE49-F238E27FC236}">
              <a16:creationId xmlns:a16="http://schemas.microsoft.com/office/drawing/2014/main" id="{6E8440C2-951D-4999-A5D0-082BAB2555F0}"/>
            </a:ext>
          </a:extLst>
        </xdr:cNvPr>
        <xdr:cNvSpPr txBox="1">
          <a:spLocks noChangeArrowheads="1"/>
        </xdr:cNvSpPr>
      </xdr:nvSpPr>
      <xdr:spPr bwMode="auto">
        <a:xfrm>
          <a:off x="9525" y="1562100"/>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a:extLst>
            <a:ext uri="{FF2B5EF4-FFF2-40B4-BE49-F238E27FC236}">
              <a16:creationId xmlns:a16="http://schemas.microsoft.com/office/drawing/2014/main" id="{37590BD6-35A5-4E48-9D35-14FFFBA8B0FC}"/>
            </a:ext>
          </a:extLst>
        </xdr:cNvPr>
        <xdr:cNvSpPr txBox="1">
          <a:spLocks noChangeArrowheads="1"/>
        </xdr:cNvSpPr>
      </xdr:nvSpPr>
      <xdr:spPr bwMode="auto">
        <a:xfrm>
          <a:off x="609600" y="1562100"/>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a:extLst>
            <a:ext uri="{FF2B5EF4-FFF2-40B4-BE49-F238E27FC236}">
              <a16:creationId xmlns:a16="http://schemas.microsoft.com/office/drawing/2014/main" id="{94F45E38-D1A7-4781-8DEC-324136A51DDA}"/>
            </a:ext>
          </a:extLst>
        </xdr:cNvPr>
        <xdr:cNvSpPr txBox="1">
          <a:spLocks noChangeArrowheads="1"/>
        </xdr:cNvSpPr>
      </xdr:nvSpPr>
      <xdr:spPr bwMode="auto">
        <a:xfrm>
          <a:off x="9525" y="17621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a:extLst>
            <a:ext uri="{FF2B5EF4-FFF2-40B4-BE49-F238E27FC236}">
              <a16:creationId xmlns:a16="http://schemas.microsoft.com/office/drawing/2014/main" id="{9CC648D0-B4EC-4D63-8F54-74F1C264CB6E}"/>
            </a:ext>
          </a:extLst>
        </xdr:cNvPr>
        <xdr:cNvSpPr txBox="1">
          <a:spLocks noChangeArrowheads="1"/>
        </xdr:cNvSpPr>
      </xdr:nvSpPr>
      <xdr:spPr bwMode="auto">
        <a:xfrm>
          <a:off x="609600" y="17621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a:extLst>
            <a:ext uri="{FF2B5EF4-FFF2-40B4-BE49-F238E27FC236}">
              <a16:creationId xmlns:a16="http://schemas.microsoft.com/office/drawing/2014/main" id="{63A2971E-A1D3-48ED-A79E-482377337B67}"/>
            </a:ext>
          </a:extLst>
        </xdr:cNvPr>
        <xdr:cNvSpPr txBox="1">
          <a:spLocks noChangeArrowheads="1"/>
        </xdr:cNvSpPr>
      </xdr:nvSpPr>
      <xdr:spPr bwMode="auto">
        <a:xfrm>
          <a:off x="9525" y="19621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a:extLst>
            <a:ext uri="{FF2B5EF4-FFF2-40B4-BE49-F238E27FC236}">
              <a16:creationId xmlns:a16="http://schemas.microsoft.com/office/drawing/2014/main" id="{5BD1ADEA-8AD4-4720-BEAD-9C898830C8CD}"/>
            </a:ext>
          </a:extLst>
        </xdr:cNvPr>
        <xdr:cNvSpPr txBox="1">
          <a:spLocks noChangeArrowheads="1"/>
        </xdr:cNvSpPr>
      </xdr:nvSpPr>
      <xdr:spPr bwMode="auto">
        <a:xfrm>
          <a:off x="609600" y="19621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a:extLst>
            <a:ext uri="{FF2B5EF4-FFF2-40B4-BE49-F238E27FC236}">
              <a16:creationId xmlns:a16="http://schemas.microsoft.com/office/drawing/2014/main" id="{B15E43DD-9062-409D-8D05-87FAD6362FA5}"/>
            </a:ext>
          </a:extLst>
        </xdr:cNvPr>
        <xdr:cNvSpPr txBox="1">
          <a:spLocks noChangeArrowheads="1"/>
        </xdr:cNvSpPr>
      </xdr:nvSpPr>
      <xdr:spPr bwMode="auto">
        <a:xfrm>
          <a:off x="9525" y="216217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a:extLst>
            <a:ext uri="{FF2B5EF4-FFF2-40B4-BE49-F238E27FC236}">
              <a16:creationId xmlns:a16="http://schemas.microsoft.com/office/drawing/2014/main" id="{2CC9DC71-01CB-4B44-9C51-A5B0C2A945FE}"/>
            </a:ext>
          </a:extLst>
        </xdr:cNvPr>
        <xdr:cNvSpPr txBox="1">
          <a:spLocks noChangeArrowheads="1"/>
        </xdr:cNvSpPr>
      </xdr:nvSpPr>
      <xdr:spPr bwMode="auto">
        <a:xfrm>
          <a:off x="609600" y="216217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a:extLst>
            <a:ext uri="{FF2B5EF4-FFF2-40B4-BE49-F238E27FC236}">
              <a16:creationId xmlns:a16="http://schemas.microsoft.com/office/drawing/2014/main" id="{F54F6345-05F5-4609-AD4F-8821EFB8A516}"/>
            </a:ext>
          </a:extLst>
        </xdr:cNvPr>
        <xdr:cNvSpPr txBox="1">
          <a:spLocks noChangeArrowheads="1"/>
        </xdr:cNvSpPr>
      </xdr:nvSpPr>
      <xdr:spPr bwMode="auto">
        <a:xfrm>
          <a:off x="9525" y="236220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a:extLst>
            <a:ext uri="{FF2B5EF4-FFF2-40B4-BE49-F238E27FC236}">
              <a16:creationId xmlns:a16="http://schemas.microsoft.com/office/drawing/2014/main" id="{D3A1ECDC-86CC-44FA-848D-F3887D325A63}"/>
            </a:ext>
          </a:extLst>
        </xdr:cNvPr>
        <xdr:cNvSpPr txBox="1">
          <a:spLocks noChangeArrowheads="1"/>
        </xdr:cNvSpPr>
      </xdr:nvSpPr>
      <xdr:spPr bwMode="auto">
        <a:xfrm>
          <a:off x="609600" y="236220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a:extLst>
            <a:ext uri="{FF2B5EF4-FFF2-40B4-BE49-F238E27FC236}">
              <a16:creationId xmlns:a16="http://schemas.microsoft.com/office/drawing/2014/main" id="{453CD015-C6E1-4DFF-82F2-ACF73FF38F83}"/>
            </a:ext>
          </a:extLst>
        </xdr:cNvPr>
        <xdr:cNvSpPr txBox="1">
          <a:spLocks noChangeArrowheads="1"/>
        </xdr:cNvSpPr>
      </xdr:nvSpPr>
      <xdr:spPr bwMode="auto">
        <a:xfrm>
          <a:off x="9525" y="25622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a:extLst>
            <a:ext uri="{FF2B5EF4-FFF2-40B4-BE49-F238E27FC236}">
              <a16:creationId xmlns:a16="http://schemas.microsoft.com/office/drawing/2014/main" id="{73344BDB-A41E-4AA8-B7EB-C38AB2DA1979}"/>
            </a:ext>
          </a:extLst>
        </xdr:cNvPr>
        <xdr:cNvSpPr txBox="1">
          <a:spLocks noChangeArrowheads="1"/>
        </xdr:cNvSpPr>
      </xdr:nvSpPr>
      <xdr:spPr bwMode="auto">
        <a:xfrm>
          <a:off x="609600" y="25622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a:extLst>
            <a:ext uri="{FF2B5EF4-FFF2-40B4-BE49-F238E27FC236}">
              <a16:creationId xmlns:a16="http://schemas.microsoft.com/office/drawing/2014/main" id="{93A2AE20-0CA9-486F-A437-4E4EC35300E2}"/>
            </a:ext>
          </a:extLst>
        </xdr:cNvPr>
        <xdr:cNvSpPr txBox="1">
          <a:spLocks noChangeArrowheads="1"/>
        </xdr:cNvSpPr>
      </xdr:nvSpPr>
      <xdr:spPr bwMode="auto">
        <a:xfrm>
          <a:off x="9525" y="27622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a:extLst>
            <a:ext uri="{FF2B5EF4-FFF2-40B4-BE49-F238E27FC236}">
              <a16:creationId xmlns:a16="http://schemas.microsoft.com/office/drawing/2014/main" id="{BF61A409-1633-4014-B457-5BCB7CA0765E}"/>
            </a:ext>
          </a:extLst>
        </xdr:cNvPr>
        <xdr:cNvSpPr txBox="1">
          <a:spLocks noChangeArrowheads="1"/>
        </xdr:cNvSpPr>
      </xdr:nvSpPr>
      <xdr:spPr bwMode="auto">
        <a:xfrm>
          <a:off x="609600" y="27622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22/07/2024</a:t>
          </a:r>
        </a:p>
      </xdr:txBody>
    </xdr:sp>
    <xdr:clientData/>
  </xdr:oneCellAnchor>
  <xdr:oneCellAnchor>
    <xdr:from>
      <xdr:col>0</xdr:col>
      <xdr:colOff>9525</xdr:colOff>
      <xdr:row>14</xdr:row>
      <xdr:rowOff>9525</xdr:rowOff>
    </xdr:from>
    <xdr:ext cx="2219325" cy="198783"/>
    <xdr:sp macro="" textlink="" fLocksText="0">
      <xdr:nvSpPr>
        <xdr:cNvPr id="22" name="Text Box 21">
          <a:extLst>
            <a:ext uri="{FF2B5EF4-FFF2-40B4-BE49-F238E27FC236}">
              <a16:creationId xmlns:a16="http://schemas.microsoft.com/office/drawing/2014/main" id="{852EC5B6-A651-42F6-8CF6-AFB9461CFDF8}"/>
            </a:ext>
          </a:extLst>
        </xdr:cNvPr>
        <xdr:cNvSpPr txBox="1">
          <a:spLocks noChangeArrowheads="1"/>
        </xdr:cNvSpPr>
      </xdr:nvSpPr>
      <xdr:spPr bwMode="auto">
        <a:xfrm>
          <a:off x="9525" y="296227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a:extLst>
            <a:ext uri="{FF2B5EF4-FFF2-40B4-BE49-F238E27FC236}">
              <a16:creationId xmlns:a16="http://schemas.microsoft.com/office/drawing/2014/main" id="{35C30025-FB29-48C6-87F9-6C4FAB642B16}"/>
            </a:ext>
          </a:extLst>
        </xdr:cNvPr>
        <xdr:cNvSpPr txBox="1">
          <a:spLocks noChangeArrowheads="1"/>
        </xdr:cNvSpPr>
      </xdr:nvSpPr>
      <xdr:spPr bwMode="auto">
        <a:xfrm>
          <a:off x="609600" y="296227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22 Jul 2024</a:t>
          </a:r>
        </a:p>
      </xdr:txBody>
    </xdr:sp>
    <xdr:clientData/>
  </xdr:oneCellAnchor>
  <xdr:oneCellAnchor>
    <xdr:from>
      <xdr:col>0</xdr:col>
      <xdr:colOff>9525</xdr:colOff>
      <xdr:row>66</xdr:row>
      <xdr:rowOff>9525</xdr:rowOff>
    </xdr:from>
    <xdr:ext cx="2438400" cy="173935"/>
    <xdr:sp macro="" textlink="" fLocksText="0">
      <xdr:nvSpPr>
        <xdr:cNvPr id="24" name="Text Box 23">
          <a:extLst>
            <a:ext uri="{FF2B5EF4-FFF2-40B4-BE49-F238E27FC236}">
              <a16:creationId xmlns:a16="http://schemas.microsoft.com/office/drawing/2014/main" id="{7BEC3F5C-96C1-4988-9217-FE3A4681ABF3}"/>
            </a:ext>
          </a:extLst>
        </xdr:cNvPr>
        <xdr:cNvSpPr txBox="1">
          <a:spLocks noChangeArrowheads="1"/>
        </xdr:cNvSpPr>
      </xdr:nvSpPr>
      <xdr:spPr bwMode="auto">
        <a:xfrm>
          <a:off x="9525" y="128873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a:extLst>
            <a:ext uri="{FF2B5EF4-FFF2-40B4-BE49-F238E27FC236}">
              <a16:creationId xmlns:a16="http://schemas.microsoft.com/office/drawing/2014/main" id="{9BAFD18B-D019-41EA-B52E-3A58540A5DD9}"/>
            </a:ext>
          </a:extLst>
        </xdr:cNvPr>
        <xdr:cNvSpPr txBox="1">
          <a:spLocks noChangeArrowheads="1"/>
        </xdr:cNvSpPr>
      </xdr:nvSpPr>
      <xdr:spPr bwMode="auto">
        <a:xfrm>
          <a:off x="609600" y="128873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a:extLst>
            <a:ext uri="{FF2B5EF4-FFF2-40B4-BE49-F238E27FC236}">
              <a16:creationId xmlns:a16="http://schemas.microsoft.com/office/drawing/2014/main" id="{254B2599-911B-4D17-A766-A5243B52E291}"/>
            </a:ext>
          </a:extLst>
        </xdr:cNvPr>
        <xdr:cNvSpPr txBox="1">
          <a:spLocks noChangeArrowheads="1"/>
        </xdr:cNvSpPr>
      </xdr:nvSpPr>
      <xdr:spPr bwMode="auto">
        <a:xfrm>
          <a:off x="1543050" y="128873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a:extLst>
            <a:ext uri="{FF2B5EF4-FFF2-40B4-BE49-F238E27FC236}">
              <a16:creationId xmlns:a16="http://schemas.microsoft.com/office/drawing/2014/main" id="{8D52A7B6-206D-4F4B-9943-E1105B489446}"/>
            </a:ext>
          </a:extLst>
        </xdr:cNvPr>
        <xdr:cNvSpPr txBox="1">
          <a:spLocks noChangeArrowheads="1"/>
        </xdr:cNvSpPr>
      </xdr:nvSpPr>
      <xdr:spPr bwMode="auto">
        <a:xfrm>
          <a:off x="9525" y="130778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a:extLst>
            <a:ext uri="{FF2B5EF4-FFF2-40B4-BE49-F238E27FC236}">
              <a16:creationId xmlns:a16="http://schemas.microsoft.com/office/drawing/2014/main" id="{4F3B8FCB-7FCB-438A-8E82-85305ECF0380}"/>
            </a:ext>
          </a:extLst>
        </xdr:cNvPr>
        <xdr:cNvSpPr txBox="1">
          <a:spLocks noChangeArrowheads="1"/>
        </xdr:cNvSpPr>
      </xdr:nvSpPr>
      <xdr:spPr bwMode="auto">
        <a:xfrm>
          <a:off x="609600" y="130778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a:extLst>
            <a:ext uri="{FF2B5EF4-FFF2-40B4-BE49-F238E27FC236}">
              <a16:creationId xmlns:a16="http://schemas.microsoft.com/office/drawing/2014/main" id="{AE608641-A35F-4805-9315-ADFA8BC9319F}"/>
            </a:ext>
          </a:extLst>
        </xdr:cNvPr>
        <xdr:cNvSpPr txBox="1">
          <a:spLocks noChangeArrowheads="1"/>
        </xdr:cNvSpPr>
      </xdr:nvSpPr>
      <xdr:spPr bwMode="auto">
        <a:xfrm>
          <a:off x="1543050" y="130778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105C-D869-45BE-8BBF-DAE7D6417567}">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111"/>
      <c r="C1" s="111"/>
      <c r="D1" s="111"/>
      <c r="E1" s="112" t="s">
        <v>0</v>
      </c>
      <c r="F1" s="112"/>
      <c r="G1" s="112"/>
      <c r="H1" s="112"/>
      <c r="I1" s="112"/>
      <c r="J1" s="112"/>
      <c r="K1" s="112"/>
      <c r="L1" s="112"/>
    </row>
    <row r="2" spans="1:12" ht="33" customHeight="1" x14ac:dyDescent="0.25">
      <c r="A2" s="113" t="s">
        <v>1</v>
      </c>
      <c r="B2" s="113"/>
      <c r="C2" s="113"/>
      <c r="D2" s="113"/>
      <c r="E2" s="113"/>
      <c r="F2" s="113"/>
      <c r="G2" s="113"/>
      <c r="H2" s="113"/>
      <c r="I2" s="113"/>
      <c r="J2" s="113"/>
      <c r="K2" s="113"/>
      <c r="L2" s="113"/>
    </row>
    <row r="3" spans="1:12" ht="27" customHeight="1" x14ac:dyDescent="0.25">
      <c r="A3" s="114" t="s">
        <v>2</v>
      </c>
      <c r="B3" s="114"/>
      <c r="C3" s="114"/>
      <c r="D3" s="114"/>
      <c r="E3" s="114"/>
      <c r="F3" s="114"/>
      <c r="G3" s="114"/>
      <c r="H3" s="114"/>
      <c r="I3" s="114"/>
      <c r="J3" s="114"/>
      <c r="K3" s="114"/>
      <c r="L3" s="114"/>
    </row>
    <row r="4" spans="1:12" ht="12.75" customHeight="1" x14ac:dyDescent="0.25">
      <c r="A4" s="115" t="s">
        <v>3</v>
      </c>
      <c r="B4" s="115"/>
      <c r="C4" s="115"/>
      <c r="D4" s="115"/>
      <c r="E4" s="115"/>
      <c r="F4" s="115"/>
      <c r="G4" s="115"/>
      <c r="H4" s="115"/>
      <c r="I4" s="115"/>
      <c r="J4" s="115"/>
      <c r="K4" s="115"/>
      <c r="L4" s="115"/>
    </row>
    <row r="5" spans="1:12" ht="9.75" customHeight="1" x14ac:dyDescent="0.25">
      <c r="A5" s="1"/>
      <c r="B5" s="111"/>
      <c r="C5" s="111"/>
      <c r="D5" s="111"/>
      <c r="E5" s="111"/>
      <c r="F5" s="111"/>
      <c r="G5" s="111"/>
      <c r="H5" s="111"/>
      <c r="I5" s="111"/>
      <c r="J5" s="111"/>
      <c r="K5" s="111"/>
      <c r="L5" s="111"/>
    </row>
    <row r="6" spans="1:12" ht="15.75" customHeight="1" x14ac:dyDescent="0.25">
      <c r="A6" s="109" t="s">
        <v>4</v>
      </c>
      <c r="B6" s="109"/>
      <c r="C6" s="109"/>
      <c r="D6" s="109"/>
      <c r="E6" s="109" t="s">
        <v>5</v>
      </c>
      <c r="F6" s="109"/>
      <c r="G6" s="109"/>
      <c r="H6" s="109"/>
      <c r="I6" s="109"/>
      <c r="J6" s="109"/>
      <c r="K6" s="109"/>
      <c r="L6" s="109"/>
    </row>
    <row r="7" spans="1:12" ht="15.75" customHeight="1" x14ac:dyDescent="0.25">
      <c r="A7" s="110" t="s">
        <v>6</v>
      </c>
      <c r="B7" s="110"/>
      <c r="C7" s="110"/>
      <c r="D7" s="110"/>
      <c r="E7" s="110" t="s">
        <v>7</v>
      </c>
      <c r="F7" s="110"/>
      <c r="G7" s="110"/>
      <c r="H7" s="110"/>
      <c r="I7" s="110"/>
      <c r="J7" s="110"/>
      <c r="K7" s="110"/>
      <c r="L7" s="110"/>
    </row>
    <row r="8" spans="1:12" ht="15.75" customHeight="1" x14ac:dyDescent="0.25">
      <c r="A8" s="109" t="s">
        <v>8</v>
      </c>
      <c r="B8" s="109"/>
      <c r="C8" s="109"/>
      <c r="D8" s="109"/>
      <c r="E8" s="109" t="s">
        <v>9</v>
      </c>
      <c r="F8" s="109"/>
      <c r="G8" s="109"/>
      <c r="H8" s="109"/>
      <c r="I8" s="109"/>
      <c r="J8" s="109"/>
      <c r="K8" s="109"/>
      <c r="L8" s="109"/>
    </row>
    <row r="9" spans="1:12" ht="15.75" customHeight="1" x14ac:dyDescent="0.25">
      <c r="A9" s="110" t="s">
        <v>10</v>
      </c>
      <c r="B9" s="110"/>
      <c r="C9" s="110"/>
      <c r="D9" s="110"/>
      <c r="E9" s="110" t="s">
        <v>11</v>
      </c>
      <c r="F9" s="110"/>
      <c r="G9" s="110"/>
      <c r="H9" s="110"/>
      <c r="I9" s="110"/>
      <c r="J9" s="110"/>
      <c r="K9" s="110"/>
      <c r="L9" s="110"/>
    </row>
    <row r="10" spans="1:12" ht="15.75" customHeight="1" x14ac:dyDescent="0.25">
      <c r="A10" s="109" t="s">
        <v>12</v>
      </c>
      <c r="B10" s="109"/>
      <c r="C10" s="109"/>
      <c r="D10" s="109"/>
      <c r="E10" s="109" t="s">
        <v>13</v>
      </c>
      <c r="F10" s="109"/>
      <c r="G10" s="109"/>
      <c r="H10" s="109"/>
      <c r="I10" s="109"/>
      <c r="J10" s="109"/>
      <c r="K10" s="109"/>
      <c r="L10" s="109"/>
    </row>
    <row r="11" spans="1:12" ht="15.75" customHeight="1" x14ac:dyDescent="0.25">
      <c r="A11" s="110" t="s">
        <v>14</v>
      </c>
      <c r="B11" s="110"/>
      <c r="C11" s="110"/>
      <c r="D11" s="110"/>
      <c r="E11" s="110" t="s">
        <v>15</v>
      </c>
      <c r="F11" s="110"/>
      <c r="G11" s="110"/>
      <c r="H11" s="110"/>
      <c r="I11" s="110"/>
      <c r="J11" s="110"/>
      <c r="K11" s="110"/>
      <c r="L11" s="110"/>
    </row>
    <row r="12" spans="1:12" ht="15.75" customHeight="1" x14ac:dyDescent="0.25">
      <c r="A12" s="109" t="s">
        <v>16</v>
      </c>
      <c r="B12" s="109"/>
      <c r="C12" s="109"/>
      <c r="D12" s="109"/>
      <c r="E12" s="109" t="s">
        <v>17</v>
      </c>
      <c r="F12" s="109"/>
      <c r="G12" s="109"/>
      <c r="H12" s="109"/>
      <c r="I12" s="109"/>
      <c r="J12" s="109"/>
      <c r="K12" s="109"/>
      <c r="L12" s="109"/>
    </row>
    <row r="13" spans="1:12" ht="15.75" customHeight="1" x14ac:dyDescent="0.25">
      <c r="A13" s="110" t="s">
        <v>18</v>
      </c>
      <c r="B13" s="110"/>
      <c r="C13" s="110"/>
      <c r="D13" s="110"/>
      <c r="E13" s="110" t="s">
        <v>19</v>
      </c>
      <c r="F13" s="110"/>
      <c r="G13" s="110"/>
      <c r="H13" s="110"/>
      <c r="I13" s="110"/>
      <c r="J13" s="110"/>
      <c r="K13" s="110"/>
      <c r="L13" s="110"/>
    </row>
    <row r="14" spans="1:12" ht="8.25" customHeight="1" x14ac:dyDescent="0.25">
      <c r="A14" s="4"/>
      <c r="B14" s="119"/>
      <c r="C14" s="119"/>
      <c r="D14" s="119"/>
      <c r="E14" s="119"/>
      <c r="F14" s="119"/>
      <c r="G14" s="119"/>
      <c r="H14" s="119"/>
      <c r="I14" s="119"/>
      <c r="J14" s="119"/>
      <c r="K14" s="119"/>
      <c r="L14" s="119"/>
    </row>
    <row r="15" spans="1:12" ht="26.25" customHeight="1" x14ac:dyDescent="0.25">
      <c r="A15" s="128" t="s">
        <v>20</v>
      </c>
      <c r="B15" s="129"/>
      <c r="C15" s="129"/>
      <c r="D15" s="129" t="s">
        <v>21</v>
      </c>
      <c r="E15" s="129"/>
      <c r="F15" s="129" t="s">
        <v>22</v>
      </c>
      <c r="G15" s="129"/>
      <c r="H15" s="116" t="s">
        <v>23</v>
      </c>
      <c r="I15" s="116"/>
      <c r="J15" s="116"/>
      <c r="K15" s="116" t="s">
        <v>24</v>
      </c>
      <c r="L15" s="117"/>
    </row>
    <row r="16" spans="1:12" ht="33.75" customHeight="1" x14ac:dyDescent="0.25">
      <c r="A16" s="130"/>
      <c r="B16" s="118"/>
      <c r="C16" s="118"/>
      <c r="D16" s="118"/>
      <c r="E16" s="118"/>
      <c r="F16" s="118"/>
      <c r="G16" s="118"/>
      <c r="H16" s="2" t="s">
        <v>25</v>
      </c>
      <c r="I16" s="118" t="s">
        <v>26</v>
      </c>
      <c r="J16" s="118"/>
      <c r="K16" s="2" t="s">
        <v>27</v>
      </c>
      <c r="L16" s="3" t="s">
        <v>26</v>
      </c>
    </row>
    <row r="17" spans="1:12" ht="37.5" customHeight="1" x14ac:dyDescent="0.25">
      <c r="A17" s="120" t="s">
        <v>28</v>
      </c>
      <c r="B17" s="121"/>
      <c r="C17" s="121"/>
      <c r="D17" s="122" t="s">
        <v>29</v>
      </c>
      <c r="E17" s="122"/>
      <c r="F17" s="122"/>
      <c r="G17" s="122"/>
      <c r="H17" s="5">
        <f>H18+H21+H24+H25+H28+H29+H30+H31</f>
        <v>6820538391</v>
      </c>
      <c r="I17" s="123">
        <f>I18+I21+I24+I25+I28+I29+I30+I31</f>
        <v>6820538391</v>
      </c>
      <c r="J17" s="123"/>
      <c r="K17" s="5">
        <f>K18+K21+K24+K25+K28+K29+K30+K31</f>
        <v>6486819462</v>
      </c>
      <c r="L17" s="9">
        <f>L18+L21+L24+L25+L28+L29+L30+L31</f>
        <v>6486819462</v>
      </c>
    </row>
    <row r="18" spans="1:12" ht="26.25" customHeight="1" x14ac:dyDescent="0.25">
      <c r="A18" s="124" t="s">
        <v>30</v>
      </c>
      <c r="B18" s="125"/>
      <c r="C18" s="125"/>
      <c r="D18" s="126" t="s">
        <v>31</v>
      </c>
      <c r="E18" s="126"/>
      <c r="F18" s="126"/>
      <c r="G18" s="126"/>
      <c r="H18" s="6">
        <f>H19+H20</f>
        <v>5550275561</v>
      </c>
      <c r="I18" s="127">
        <f>I19+I20</f>
        <v>5550275561</v>
      </c>
      <c r="J18" s="127"/>
      <c r="K18" s="6">
        <f>K19+K20</f>
        <v>2936988628</v>
      </c>
      <c r="L18" s="10">
        <f>L19+L20</f>
        <v>2936988628</v>
      </c>
    </row>
    <row r="19" spans="1:12" ht="26.25" customHeight="1" x14ac:dyDescent="0.25">
      <c r="A19" s="131" t="s">
        <v>32</v>
      </c>
      <c r="B19" s="132"/>
      <c r="C19" s="132"/>
      <c r="D19" s="133" t="s">
        <v>33</v>
      </c>
      <c r="E19" s="133"/>
      <c r="F19" s="133"/>
      <c r="G19" s="133"/>
      <c r="H19" s="7">
        <v>0</v>
      </c>
      <c r="I19" s="134">
        <v>0</v>
      </c>
      <c r="J19" s="134"/>
      <c r="K19" s="7">
        <v>0</v>
      </c>
      <c r="L19" s="11">
        <v>0</v>
      </c>
    </row>
    <row r="20" spans="1:12" ht="26.25" customHeight="1" x14ac:dyDescent="0.25">
      <c r="A20" s="131" t="s">
        <v>34</v>
      </c>
      <c r="B20" s="132"/>
      <c r="C20" s="132"/>
      <c r="D20" s="133" t="s">
        <v>35</v>
      </c>
      <c r="E20" s="133"/>
      <c r="F20" s="133"/>
      <c r="G20" s="133"/>
      <c r="H20" s="7">
        <v>5550275561</v>
      </c>
      <c r="I20" s="134">
        <v>5550275561</v>
      </c>
      <c r="J20" s="134"/>
      <c r="K20" s="7">
        <v>2936988628</v>
      </c>
      <c r="L20" s="11">
        <v>2936988628</v>
      </c>
    </row>
    <row r="21" spans="1:12" ht="26.25" customHeight="1" x14ac:dyDescent="0.25">
      <c r="A21" s="124" t="s">
        <v>36</v>
      </c>
      <c r="B21" s="125"/>
      <c r="C21" s="125"/>
      <c r="D21" s="126" t="s">
        <v>37</v>
      </c>
      <c r="E21" s="126"/>
      <c r="F21" s="126"/>
      <c r="G21" s="126"/>
      <c r="H21" s="6">
        <f>H22+H23</f>
        <v>1028897493</v>
      </c>
      <c r="I21" s="127">
        <f>I22+I23</f>
        <v>1028897493</v>
      </c>
      <c r="J21" s="127"/>
      <c r="K21" s="6">
        <f>K22+K23</f>
        <v>3392471474</v>
      </c>
      <c r="L21" s="10">
        <f>L22+L23</f>
        <v>3392471474</v>
      </c>
    </row>
    <row r="22" spans="1:12" ht="26.25" customHeight="1" x14ac:dyDescent="0.25">
      <c r="A22" s="131" t="s">
        <v>38</v>
      </c>
      <c r="B22" s="132"/>
      <c r="C22" s="132"/>
      <c r="D22" s="133" t="s">
        <v>39</v>
      </c>
      <c r="E22" s="133"/>
      <c r="F22" s="133"/>
      <c r="G22" s="133"/>
      <c r="H22" s="7">
        <v>1028897493</v>
      </c>
      <c r="I22" s="134">
        <v>1028897493</v>
      </c>
      <c r="J22" s="134"/>
      <c r="K22" s="7">
        <v>2748087961</v>
      </c>
      <c r="L22" s="11">
        <v>2748087961</v>
      </c>
    </row>
    <row r="23" spans="1:12" ht="37.5" customHeight="1" x14ac:dyDescent="0.25">
      <c r="A23" s="131" t="s">
        <v>40</v>
      </c>
      <c r="B23" s="132"/>
      <c r="C23" s="132"/>
      <c r="D23" s="133" t="s">
        <v>41</v>
      </c>
      <c r="E23" s="133"/>
      <c r="F23" s="133"/>
      <c r="G23" s="133"/>
      <c r="H23" s="7">
        <v>0</v>
      </c>
      <c r="I23" s="134">
        <v>0</v>
      </c>
      <c r="J23" s="134"/>
      <c r="K23" s="7">
        <v>644383513</v>
      </c>
      <c r="L23" s="11">
        <v>644383513</v>
      </c>
    </row>
    <row r="24" spans="1:12" ht="37.5" customHeight="1" x14ac:dyDescent="0.25">
      <c r="A24" s="124" t="s">
        <v>42</v>
      </c>
      <c r="B24" s="125"/>
      <c r="C24" s="125"/>
      <c r="D24" s="126" t="s">
        <v>43</v>
      </c>
      <c r="E24" s="126"/>
      <c r="F24" s="126"/>
      <c r="G24" s="126"/>
      <c r="H24" s="6">
        <v>-195997036</v>
      </c>
      <c r="I24" s="127">
        <v>-195997036</v>
      </c>
      <c r="J24" s="127"/>
      <c r="K24" s="6">
        <v>106113211</v>
      </c>
      <c r="L24" s="10">
        <v>106113211</v>
      </c>
    </row>
    <row r="25" spans="1:12" ht="48.75" customHeight="1" x14ac:dyDescent="0.25">
      <c r="A25" s="124" t="s">
        <v>44</v>
      </c>
      <c r="B25" s="125"/>
      <c r="C25" s="125"/>
      <c r="D25" s="126" t="s">
        <v>45</v>
      </c>
      <c r="E25" s="126"/>
      <c r="F25" s="126"/>
      <c r="G25" s="126"/>
      <c r="H25" s="6">
        <f>H26-H27</f>
        <v>437307578</v>
      </c>
      <c r="I25" s="127">
        <f>I26-I27</f>
        <v>437307578</v>
      </c>
      <c r="J25" s="127"/>
      <c r="K25" s="6">
        <f>K26-K27</f>
        <v>51176969</v>
      </c>
      <c r="L25" s="10">
        <f>L26-L27</f>
        <v>51176969</v>
      </c>
    </row>
    <row r="26" spans="1:12" ht="48.75" customHeight="1" x14ac:dyDescent="0.25">
      <c r="A26" s="131" t="s">
        <v>46</v>
      </c>
      <c r="B26" s="132"/>
      <c r="C26" s="132"/>
      <c r="D26" s="133" t="s">
        <v>47</v>
      </c>
      <c r="E26" s="133"/>
      <c r="F26" s="133"/>
      <c r="G26" s="133"/>
      <c r="H26" s="7">
        <v>144742128</v>
      </c>
      <c r="I26" s="134">
        <v>144742128</v>
      </c>
      <c r="J26" s="134"/>
      <c r="K26" s="7">
        <v>-14763723</v>
      </c>
      <c r="L26" s="11">
        <v>-14763723</v>
      </c>
    </row>
    <row r="27" spans="1:12" ht="48.75" customHeight="1" x14ac:dyDescent="0.25">
      <c r="A27" s="131" t="s">
        <v>48</v>
      </c>
      <c r="B27" s="132"/>
      <c r="C27" s="132"/>
      <c r="D27" s="133" t="s">
        <v>49</v>
      </c>
      <c r="E27" s="133"/>
      <c r="F27" s="133"/>
      <c r="G27" s="133"/>
      <c r="H27" s="7">
        <v>-292565450</v>
      </c>
      <c r="I27" s="134">
        <v>-292565450</v>
      </c>
      <c r="J27" s="134"/>
      <c r="K27" s="7">
        <v>-65940692</v>
      </c>
      <c r="L27" s="11">
        <v>-65940692</v>
      </c>
    </row>
    <row r="28" spans="1:12" ht="26.25" customHeight="1" x14ac:dyDescent="0.25">
      <c r="A28" s="124" t="s">
        <v>50</v>
      </c>
      <c r="B28" s="125"/>
      <c r="C28" s="125"/>
      <c r="D28" s="126" t="s">
        <v>51</v>
      </c>
      <c r="E28" s="126"/>
      <c r="F28" s="126"/>
      <c r="G28" s="126"/>
      <c r="H28" s="6">
        <v>0</v>
      </c>
      <c r="I28" s="127">
        <v>0</v>
      </c>
      <c r="J28" s="127"/>
      <c r="K28" s="6">
        <v>0</v>
      </c>
      <c r="L28" s="10">
        <v>0</v>
      </c>
    </row>
    <row r="29" spans="1:12" ht="48.75" customHeight="1" x14ac:dyDescent="0.25">
      <c r="A29" s="124" t="s">
        <v>52</v>
      </c>
      <c r="B29" s="125"/>
      <c r="C29" s="125"/>
      <c r="D29" s="126" t="s">
        <v>53</v>
      </c>
      <c r="E29" s="126"/>
      <c r="F29" s="126"/>
      <c r="G29" s="126"/>
      <c r="H29" s="6">
        <v>0</v>
      </c>
      <c r="I29" s="127">
        <v>0</v>
      </c>
      <c r="J29" s="127"/>
      <c r="K29" s="6">
        <v>0</v>
      </c>
      <c r="L29" s="10">
        <v>0</v>
      </c>
    </row>
    <row r="30" spans="1:12" ht="26.25" customHeight="1" x14ac:dyDescent="0.25">
      <c r="A30" s="124" t="s">
        <v>54</v>
      </c>
      <c r="B30" s="125"/>
      <c r="C30" s="125"/>
      <c r="D30" s="126" t="s">
        <v>55</v>
      </c>
      <c r="E30" s="126"/>
      <c r="F30" s="126"/>
      <c r="G30" s="126"/>
      <c r="H30" s="6">
        <v>54795</v>
      </c>
      <c r="I30" s="127">
        <v>54795</v>
      </c>
      <c r="J30" s="127"/>
      <c r="K30" s="6">
        <v>69180</v>
      </c>
      <c r="L30" s="10">
        <v>69180</v>
      </c>
    </row>
    <row r="31" spans="1:12" ht="82.5" customHeight="1" x14ac:dyDescent="0.25">
      <c r="A31" s="124" t="s">
        <v>56</v>
      </c>
      <c r="B31" s="125"/>
      <c r="C31" s="125"/>
      <c r="D31" s="126" t="s">
        <v>57</v>
      </c>
      <c r="E31" s="126"/>
      <c r="F31" s="126"/>
      <c r="G31" s="126"/>
      <c r="H31" s="6">
        <v>0</v>
      </c>
      <c r="I31" s="127">
        <v>0</v>
      </c>
      <c r="J31" s="127"/>
      <c r="K31" s="6">
        <v>0</v>
      </c>
      <c r="L31" s="10">
        <v>0</v>
      </c>
    </row>
    <row r="32" spans="1:12" ht="26.25" customHeight="1" x14ac:dyDescent="0.25">
      <c r="A32" s="120" t="s">
        <v>58</v>
      </c>
      <c r="B32" s="121"/>
      <c r="C32" s="121"/>
      <c r="D32" s="122" t="s">
        <v>59</v>
      </c>
      <c r="E32" s="122"/>
      <c r="F32" s="122"/>
      <c r="G32" s="122"/>
      <c r="H32" s="5">
        <f>H33+H37+H38+H39+H40</f>
        <v>25275893</v>
      </c>
      <c r="I32" s="123">
        <f>I33+I37+I38+I39+I40</f>
        <v>25275893</v>
      </c>
      <c r="J32" s="123"/>
      <c r="K32" s="5">
        <f>K33+K37+K38+K39+K40</f>
        <v>11812985</v>
      </c>
      <c r="L32" s="9">
        <f>L33+L37+L38+L39+L40</f>
        <v>11812985</v>
      </c>
    </row>
    <row r="33" spans="1:12" ht="48.75" customHeight="1" x14ac:dyDescent="0.25">
      <c r="A33" s="124" t="s">
        <v>60</v>
      </c>
      <c r="B33" s="125"/>
      <c r="C33" s="125"/>
      <c r="D33" s="126" t="s">
        <v>61</v>
      </c>
      <c r="E33" s="126"/>
      <c r="F33" s="126"/>
      <c r="G33" s="126"/>
      <c r="H33" s="6">
        <f>H34+H35+H36</f>
        <v>25275893</v>
      </c>
      <c r="I33" s="127">
        <f>I34+I35+I36</f>
        <v>25275893</v>
      </c>
      <c r="J33" s="127"/>
      <c r="K33" s="6">
        <f>K34+K35+K36</f>
        <v>11812985</v>
      </c>
      <c r="L33" s="10">
        <f>L34+L35+L36</f>
        <v>11812985</v>
      </c>
    </row>
    <row r="34" spans="1:12" ht="29.25" customHeight="1" x14ac:dyDescent="0.25">
      <c r="A34" s="131" t="s">
        <v>62</v>
      </c>
      <c r="B34" s="132"/>
      <c r="C34" s="132"/>
      <c r="D34" s="133" t="s">
        <v>63</v>
      </c>
      <c r="E34" s="133"/>
      <c r="F34" s="133"/>
      <c r="G34" s="133"/>
      <c r="H34" s="7">
        <v>16561564</v>
      </c>
      <c r="I34" s="134">
        <v>16561564</v>
      </c>
      <c r="J34" s="134"/>
      <c r="K34" s="7">
        <v>7741990</v>
      </c>
      <c r="L34" s="11">
        <v>7741990</v>
      </c>
    </row>
    <row r="35" spans="1:12" ht="29.25" customHeight="1" x14ac:dyDescent="0.25">
      <c r="A35" s="131" t="s">
        <v>64</v>
      </c>
      <c r="B35" s="132"/>
      <c r="C35" s="132"/>
      <c r="D35" s="133" t="s">
        <v>65</v>
      </c>
      <c r="E35" s="133"/>
      <c r="F35" s="133"/>
      <c r="G35" s="133"/>
      <c r="H35" s="7">
        <v>0</v>
      </c>
      <c r="I35" s="134">
        <v>0</v>
      </c>
      <c r="J35" s="134"/>
      <c r="K35" s="7">
        <v>0</v>
      </c>
      <c r="L35" s="11">
        <v>0</v>
      </c>
    </row>
    <row r="36" spans="1:12" ht="42" customHeight="1" x14ac:dyDescent="0.25">
      <c r="A36" s="131" t="s">
        <v>66</v>
      </c>
      <c r="B36" s="132"/>
      <c r="C36" s="132"/>
      <c r="D36" s="133" t="s">
        <v>67</v>
      </c>
      <c r="E36" s="133"/>
      <c r="F36" s="133"/>
      <c r="G36" s="133"/>
      <c r="H36" s="7">
        <v>8714329</v>
      </c>
      <c r="I36" s="134">
        <v>8714329</v>
      </c>
      <c r="J36" s="134"/>
      <c r="K36" s="7">
        <v>4070995</v>
      </c>
      <c r="L36" s="11">
        <v>4070995</v>
      </c>
    </row>
    <row r="37" spans="1:12" ht="42" customHeight="1" x14ac:dyDescent="0.25">
      <c r="A37" s="124" t="s">
        <v>68</v>
      </c>
      <c r="B37" s="125"/>
      <c r="C37" s="125"/>
      <c r="D37" s="126" t="s">
        <v>69</v>
      </c>
      <c r="E37" s="126"/>
      <c r="F37" s="126"/>
      <c r="G37" s="126"/>
      <c r="H37" s="6">
        <v>0</v>
      </c>
      <c r="I37" s="127">
        <v>0</v>
      </c>
      <c r="J37" s="127"/>
      <c r="K37" s="6">
        <v>0</v>
      </c>
      <c r="L37" s="10">
        <v>0</v>
      </c>
    </row>
    <row r="38" spans="1:12" ht="29.25" customHeight="1" x14ac:dyDescent="0.25">
      <c r="A38" s="124" t="s">
        <v>70</v>
      </c>
      <c r="B38" s="125"/>
      <c r="C38" s="125"/>
      <c r="D38" s="126" t="s">
        <v>71</v>
      </c>
      <c r="E38" s="126"/>
      <c r="F38" s="126"/>
      <c r="G38" s="126"/>
      <c r="H38" s="6">
        <v>0</v>
      </c>
      <c r="I38" s="127">
        <v>0</v>
      </c>
      <c r="J38" s="127"/>
      <c r="K38" s="6">
        <v>0</v>
      </c>
      <c r="L38" s="10">
        <v>0</v>
      </c>
    </row>
    <row r="39" spans="1:12" ht="81" customHeight="1" x14ac:dyDescent="0.25">
      <c r="A39" s="124" t="s">
        <v>72</v>
      </c>
      <c r="B39" s="125"/>
      <c r="C39" s="125"/>
      <c r="D39" s="126" t="s">
        <v>73</v>
      </c>
      <c r="E39" s="126"/>
      <c r="F39" s="126"/>
      <c r="G39" s="126"/>
      <c r="H39" s="6">
        <v>0</v>
      </c>
      <c r="I39" s="127">
        <v>0</v>
      </c>
      <c r="J39" s="127"/>
      <c r="K39" s="6">
        <v>0</v>
      </c>
      <c r="L39" s="10">
        <v>0</v>
      </c>
    </row>
    <row r="40" spans="1:12" ht="29.25" customHeight="1" x14ac:dyDescent="0.25">
      <c r="A40" s="124" t="s">
        <v>74</v>
      </c>
      <c r="B40" s="125"/>
      <c r="C40" s="125"/>
      <c r="D40" s="126" t="s">
        <v>75</v>
      </c>
      <c r="E40" s="126"/>
      <c r="F40" s="126"/>
      <c r="G40" s="126"/>
      <c r="H40" s="6">
        <v>0</v>
      </c>
      <c r="I40" s="127">
        <v>0</v>
      </c>
      <c r="J40" s="127"/>
      <c r="K40" s="6">
        <v>0</v>
      </c>
      <c r="L40" s="10">
        <v>0</v>
      </c>
    </row>
    <row r="41" spans="1:12" ht="29.25" customHeight="1" x14ac:dyDescent="0.25">
      <c r="A41" s="120" t="s">
        <v>76</v>
      </c>
      <c r="B41" s="121"/>
      <c r="C41" s="121"/>
      <c r="D41" s="122" t="s">
        <v>77</v>
      </c>
      <c r="E41" s="122"/>
      <c r="F41" s="122"/>
      <c r="G41" s="122"/>
      <c r="H41" s="5">
        <f>H42+H43+H47+H48+H49+H50+H51+H52+H53+H54</f>
        <v>1271411861</v>
      </c>
      <c r="I41" s="123">
        <f>I42+I43+I47+I48+I49+I50+I51+I52+I53+I54</f>
        <v>1271411861</v>
      </c>
      <c r="J41" s="123"/>
      <c r="K41" s="5">
        <f>K42+K43+K47+K48+K49+K50+K51+K52+K53+K54</f>
        <v>1205979027</v>
      </c>
      <c r="L41" s="9">
        <f>L42+L43+L47+L48+L49+L50+L51+L52+L53+L54</f>
        <v>1205979027</v>
      </c>
    </row>
    <row r="42" spans="1:12" ht="29.25" customHeight="1" x14ac:dyDescent="0.25">
      <c r="A42" s="124" t="s">
        <v>78</v>
      </c>
      <c r="B42" s="125"/>
      <c r="C42" s="125"/>
      <c r="D42" s="126" t="s">
        <v>79</v>
      </c>
      <c r="E42" s="126"/>
      <c r="F42" s="126"/>
      <c r="G42" s="126"/>
      <c r="H42" s="6">
        <v>832911240</v>
      </c>
      <c r="I42" s="127">
        <v>832911240</v>
      </c>
      <c r="J42" s="127"/>
      <c r="K42" s="6">
        <v>769674046</v>
      </c>
      <c r="L42" s="10">
        <v>769674046</v>
      </c>
    </row>
    <row r="43" spans="1:12" ht="29.25" customHeight="1" x14ac:dyDescent="0.25">
      <c r="A43" s="124" t="s">
        <v>80</v>
      </c>
      <c r="B43" s="125"/>
      <c r="C43" s="125"/>
      <c r="D43" s="126" t="s">
        <v>81</v>
      </c>
      <c r="E43" s="126"/>
      <c r="F43" s="126"/>
      <c r="G43" s="126"/>
      <c r="H43" s="6">
        <v>91152832</v>
      </c>
      <c r="I43" s="127">
        <v>91152832</v>
      </c>
      <c r="J43" s="127"/>
      <c r="K43" s="6">
        <v>90511377</v>
      </c>
      <c r="L43" s="10">
        <v>90511377</v>
      </c>
    </row>
    <row r="44" spans="1:12" ht="29.25" customHeight="1" x14ac:dyDescent="0.25">
      <c r="A44" s="131" t="s">
        <v>82</v>
      </c>
      <c r="B44" s="132"/>
      <c r="C44" s="132"/>
      <c r="D44" s="133" t="s">
        <v>83</v>
      </c>
      <c r="E44" s="133"/>
      <c r="F44" s="133"/>
      <c r="G44" s="133"/>
      <c r="H44" s="7">
        <v>90000000</v>
      </c>
      <c r="I44" s="134">
        <v>90000000</v>
      </c>
      <c r="J44" s="134"/>
      <c r="K44" s="7">
        <v>90000000</v>
      </c>
      <c r="L44" s="11">
        <v>90000000</v>
      </c>
    </row>
    <row r="45" spans="1:12" ht="29.25" customHeight="1" x14ac:dyDescent="0.25">
      <c r="A45" s="131" t="s">
        <v>84</v>
      </c>
      <c r="B45" s="132"/>
      <c r="C45" s="132"/>
      <c r="D45" s="133" t="s">
        <v>85</v>
      </c>
      <c r="E45" s="133"/>
      <c r="F45" s="133"/>
      <c r="G45" s="133"/>
      <c r="H45" s="7">
        <v>1152832</v>
      </c>
      <c r="I45" s="134">
        <v>1152832</v>
      </c>
      <c r="J45" s="134"/>
      <c r="K45" s="7">
        <v>511377</v>
      </c>
      <c r="L45" s="11">
        <v>511377</v>
      </c>
    </row>
    <row r="46" spans="1:12" ht="81" customHeight="1" x14ac:dyDescent="0.25">
      <c r="A46" s="131" t="s">
        <v>86</v>
      </c>
      <c r="B46" s="132"/>
      <c r="C46" s="132"/>
      <c r="D46" s="133" t="s">
        <v>87</v>
      </c>
      <c r="E46" s="133"/>
      <c r="F46" s="133"/>
      <c r="G46" s="133"/>
      <c r="H46" s="7">
        <v>0</v>
      </c>
      <c r="I46" s="134">
        <v>0</v>
      </c>
      <c r="J46" s="134"/>
      <c r="K46" s="7">
        <v>0</v>
      </c>
      <c r="L46" s="11">
        <v>0</v>
      </c>
    </row>
    <row r="47" spans="1:12" ht="29.25" customHeight="1" x14ac:dyDescent="0.25">
      <c r="A47" s="124" t="s">
        <v>88</v>
      </c>
      <c r="B47" s="125"/>
      <c r="C47" s="125"/>
      <c r="D47" s="126" t="s">
        <v>89</v>
      </c>
      <c r="E47" s="126"/>
      <c r="F47" s="126"/>
      <c r="G47" s="126"/>
      <c r="H47" s="6">
        <v>46200000</v>
      </c>
      <c r="I47" s="127">
        <v>46200000</v>
      </c>
      <c r="J47" s="127"/>
      <c r="K47" s="6">
        <v>46200000</v>
      </c>
      <c r="L47" s="10">
        <v>46200000</v>
      </c>
    </row>
    <row r="48" spans="1:12" ht="29.25" customHeight="1" x14ac:dyDescent="0.25">
      <c r="A48" s="124" t="s">
        <v>90</v>
      </c>
      <c r="B48" s="125"/>
      <c r="C48" s="125"/>
      <c r="D48" s="126" t="s">
        <v>91</v>
      </c>
      <c r="E48" s="126"/>
      <c r="F48" s="126"/>
      <c r="G48" s="126"/>
      <c r="H48" s="6">
        <v>99000000</v>
      </c>
      <c r="I48" s="127">
        <v>99000000</v>
      </c>
      <c r="J48" s="127"/>
      <c r="K48" s="6">
        <v>99000000</v>
      </c>
      <c r="L48" s="10">
        <v>99000000</v>
      </c>
    </row>
    <row r="49" spans="1:12" ht="29.25" customHeight="1" x14ac:dyDescent="0.25">
      <c r="A49" s="124" t="s">
        <v>92</v>
      </c>
      <c r="B49" s="125"/>
      <c r="C49" s="125"/>
      <c r="D49" s="126" t="s">
        <v>93</v>
      </c>
      <c r="E49" s="126"/>
      <c r="F49" s="126"/>
      <c r="G49" s="126"/>
      <c r="H49" s="6">
        <v>79200000</v>
      </c>
      <c r="I49" s="127">
        <v>79200000</v>
      </c>
      <c r="J49" s="127"/>
      <c r="K49" s="6">
        <v>79200000</v>
      </c>
      <c r="L49" s="10">
        <v>79200000</v>
      </c>
    </row>
    <row r="50" spans="1:12" ht="42" customHeight="1" x14ac:dyDescent="0.25">
      <c r="A50" s="124" t="s">
        <v>94</v>
      </c>
      <c r="B50" s="125"/>
      <c r="C50" s="125"/>
      <c r="D50" s="126" t="s">
        <v>95</v>
      </c>
      <c r="E50" s="126"/>
      <c r="F50" s="126"/>
      <c r="G50" s="126"/>
      <c r="H50" s="6">
        <v>0</v>
      </c>
      <c r="I50" s="127">
        <v>0</v>
      </c>
      <c r="J50" s="127"/>
      <c r="K50" s="6">
        <v>0</v>
      </c>
      <c r="L50" s="10">
        <v>0</v>
      </c>
    </row>
    <row r="51" spans="1:12" ht="42" customHeight="1" x14ac:dyDescent="0.25">
      <c r="A51" s="124" t="s">
        <v>96</v>
      </c>
      <c r="B51" s="125"/>
      <c r="C51" s="125"/>
      <c r="D51" s="126" t="s">
        <v>97</v>
      </c>
      <c r="E51" s="126"/>
      <c r="F51" s="126"/>
      <c r="G51" s="126"/>
      <c r="H51" s="6">
        <v>4050000</v>
      </c>
      <c r="I51" s="127">
        <v>4050000</v>
      </c>
      <c r="J51" s="127"/>
      <c r="K51" s="6">
        <v>0</v>
      </c>
      <c r="L51" s="10">
        <v>0</v>
      </c>
    </row>
    <row r="52" spans="1:12" ht="29.25" customHeight="1" x14ac:dyDescent="0.25">
      <c r="A52" s="124" t="s">
        <v>98</v>
      </c>
      <c r="B52" s="125"/>
      <c r="C52" s="125"/>
      <c r="D52" s="126" t="s">
        <v>99</v>
      </c>
      <c r="E52" s="126"/>
      <c r="F52" s="126"/>
      <c r="G52" s="126"/>
      <c r="H52" s="6">
        <v>59672156</v>
      </c>
      <c r="I52" s="127">
        <v>59672156</v>
      </c>
      <c r="J52" s="127"/>
      <c r="K52" s="6">
        <v>59506851</v>
      </c>
      <c r="L52" s="10">
        <v>59506851</v>
      </c>
    </row>
    <row r="53" spans="1:12" ht="29.25" customHeight="1" x14ac:dyDescent="0.25">
      <c r="A53" s="124" t="s">
        <v>100</v>
      </c>
      <c r="B53" s="125"/>
      <c r="C53" s="125"/>
      <c r="D53" s="126" t="s">
        <v>101</v>
      </c>
      <c r="E53" s="126"/>
      <c r="F53" s="126"/>
      <c r="G53" s="126"/>
      <c r="H53" s="6">
        <v>0</v>
      </c>
      <c r="I53" s="127">
        <v>0</v>
      </c>
      <c r="J53" s="127"/>
      <c r="K53" s="6">
        <v>0</v>
      </c>
      <c r="L53" s="10">
        <v>0</v>
      </c>
    </row>
    <row r="54" spans="1:12" ht="29.25" customHeight="1" x14ac:dyDescent="0.25">
      <c r="A54" s="124" t="s">
        <v>102</v>
      </c>
      <c r="B54" s="125"/>
      <c r="C54" s="125"/>
      <c r="D54" s="126" t="s">
        <v>103</v>
      </c>
      <c r="E54" s="126"/>
      <c r="F54" s="126"/>
      <c r="G54" s="126"/>
      <c r="H54" s="6">
        <f>H55+H56+H57+H58+H59+H60+H61+H62+H63+H64+H65+H66+H67+H68</f>
        <v>59225633</v>
      </c>
      <c r="I54" s="127">
        <f>I55+I56+I57+I58+I59+I60+I61+I62+I63+I64+I65+I66+I67+I68</f>
        <v>59225633</v>
      </c>
      <c r="J54" s="127"/>
      <c r="K54" s="6">
        <f>K55+K56+K57+K58+K59+K60+K61+K62+K63+K64+K65+K66+K67+K68</f>
        <v>61886753</v>
      </c>
      <c r="L54" s="10">
        <f>L55+L56+L57+L58+L59+L60+L61+L62+L63+L64+L65+L66+L67+L68</f>
        <v>61886753</v>
      </c>
    </row>
    <row r="55" spans="1:12" ht="42" customHeight="1" x14ac:dyDescent="0.25">
      <c r="A55" s="131" t="s">
        <v>104</v>
      </c>
      <c r="B55" s="132"/>
      <c r="C55" s="132"/>
      <c r="D55" s="133" t="s">
        <v>105</v>
      </c>
      <c r="E55" s="133"/>
      <c r="F55" s="133"/>
      <c r="G55" s="133"/>
      <c r="H55" s="7">
        <v>54000000</v>
      </c>
      <c r="I55" s="134">
        <v>54000000</v>
      </c>
      <c r="J55" s="134"/>
      <c r="K55" s="7">
        <v>54000000</v>
      </c>
      <c r="L55" s="11">
        <v>54000000</v>
      </c>
    </row>
    <row r="56" spans="1:12" ht="42" customHeight="1" x14ac:dyDescent="0.25">
      <c r="A56" s="131" t="s">
        <v>106</v>
      </c>
      <c r="B56" s="132"/>
      <c r="C56" s="132"/>
      <c r="D56" s="133" t="s">
        <v>107</v>
      </c>
      <c r="E56" s="133"/>
      <c r="F56" s="133"/>
      <c r="G56" s="133"/>
      <c r="H56" s="7">
        <v>0</v>
      </c>
      <c r="I56" s="134">
        <v>0</v>
      </c>
      <c r="J56" s="134"/>
      <c r="K56" s="7">
        <v>0</v>
      </c>
      <c r="L56" s="11">
        <v>0</v>
      </c>
    </row>
    <row r="57" spans="1:12" ht="29.25" customHeight="1" x14ac:dyDescent="0.25">
      <c r="A57" s="131" t="s">
        <v>108</v>
      </c>
      <c r="B57" s="132"/>
      <c r="C57" s="132"/>
      <c r="D57" s="133" t="s">
        <v>109</v>
      </c>
      <c r="E57" s="133"/>
      <c r="F57" s="133"/>
      <c r="G57" s="133"/>
      <c r="H57" s="7">
        <v>0</v>
      </c>
      <c r="I57" s="134">
        <v>0</v>
      </c>
      <c r="J57" s="134"/>
      <c r="K57" s="7">
        <v>0</v>
      </c>
      <c r="L57" s="11">
        <v>0</v>
      </c>
    </row>
    <row r="58" spans="1:12" ht="29.25" customHeight="1" x14ac:dyDescent="0.25">
      <c r="A58" s="131" t="s">
        <v>110</v>
      </c>
      <c r="B58" s="132"/>
      <c r="C58" s="132"/>
      <c r="D58" s="133" t="s">
        <v>111</v>
      </c>
      <c r="E58" s="133"/>
      <c r="F58" s="133"/>
      <c r="G58" s="133"/>
      <c r="H58" s="7">
        <v>0</v>
      </c>
      <c r="I58" s="134">
        <v>0</v>
      </c>
      <c r="J58" s="134"/>
      <c r="K58" s="7">
        <v>0</v>
      </c>
      <c r="L58" s="11">
        <v>0</v>
      </c>
    </row>
    <row r="59" spans="1:12" ht="29.25" customHeight="1" x14ac:dyDescent="0.25">
      <c r="A59" s="131" t="s">
        <v>112</v>
      </c>
      <c r="B59" s="132"/>
      <c r="C59" s="132"/>
      <c r="D59" s="133" t="s">
        <v>113</v>
      </c>
      <c r="E59" s="133"/>
      <c r="F59" s="133"/>
      <c r="G59" s="133"/>
      <c r="H59" s="7">
        <v>0</v>
      </c>
      <c r="I59" s="134">
        <v>0</v>
      </c>
      <c r="J59" s="134"/>
      <c r="K59" s="7">
        <v>0</v>
      </c>
      <c r="L59" s="11">
        <v>0</v>
      </c>
    </row>
    <row r="60" spans="1:12" ht="29.25" customHeight="1" x14ac:dyDescent="0.25">
      <c r="A60" s="131" t="s">
        <v>114</v>
      </c>
      <c r="B60" s="132"/>
      <c r="C60" s="132"/>
      <c r="D60" s="133" t="s">
        <v>115</v>
      </c>
      <c r="E60" s="133"/>
      <c r="F60" s="133"/>
      <c r="G60" s="133"/>
      <c r="H60" s="7">
        <v>0</v>
      </c>
      <c r="I60" s="134">
        <v>0</v>
      </c>
      <c r="J60" s="134"/>
      <c r="K60" s="7">
        <v>0</v>
      </c>
      <c r="L60" s="11">
        <v>0</v>
      </c>
    </row>
    <row r="61" spans="1:12" ht="29.25" customHeight="1" x14ac:dyDescent="0.25">
      <c r="A61" s="131" t="s">
        <v>116</v>
      </c>
      <c r="B61" s="132"/>
      <c r="C61" s="132"/>
      <c r="D61" s="133" t="s">
        <v>117</v>
      </c>
      <c r="E61" s="133"/>
      <c r="F61" s="133"/>
      <c r="G61" s="133"/>
      <c r="H61" s="7">
        <v>4972633</v>
      </c>
      <c r="I61" s="134">
        <v>4972633</v>
      </c>
      <c r="J61" s="134"/>
      <c r="K61" s="7">
        <v>4958885</v>
      </c>
      <c r="L61" s="11">
        <v>4958885</v>
      </c>
    </row>
    <row r="62" spans="1:12" ht="29.25" customHeight="1" x14ac:dyDescent="0.25">
      <c r="A62" s="131" t="s">
        <v>118</v>
      </c>
      <c r="B62" s="132"/>
      <c r="C62" s="132"/>
      <c r="D62" s="133" t="s">
        <v>119</v>
      </c>
      <c r="E62" s="133"/>
      <c r="F62" s="133"/>
      <c r="G62" s="133"/>
      <c r="H62" s="7">
        <v>253000</v>
      </c>
      <c r="I62" s="134">
        <v>253000</v>
      </c>
      <c r="J62" s="134"/>
      <c r="K62" s="7">
        <v>2817868</v>
      </c>
      <c r="L62" s="11">
        <v>2817868</v>
      </c>
    </row>
    <row r="63" spans="1:12" ht="42" customHeight="1" x14ac:dyDescent="0.25">
      <c r="A63" s="131" t="s">
        <v>120</v>
      </c>
      <c r="B63" s="132"/>
      <c r="C63" s="132"/>
      <c r="D63" s="133" t="s">
        <v>121</v>
      </c>
      <c r="E63" s="133"/>
      <c r="F63" s="133"/>
      <c r="G63" s="133"/>
      <c r="H63" s="7">
        <v>0</v>
      </c>
      <c r="I63" s="134">
        <v>0</v>
      </c>
      <c r="J63" s="134"/>
      <c r="K63" s="7">
        <v>0</v>
      </c>
      <c r="L63" s="11">
        <v>0</v>
      </c>
    </row>
    <row r="64" spans="1:12" ht="29.25" customHeight="1" x14ac:dyDescent="0.25">
      <c r="A64" s="131" t="s">
        <v>122</v>
      </c>
      <c r="B64" s="132"/>
      <c r="C64" s="132"/>
      <c r="D64" s="133" t="s">
        <v>123</v>
      </c>
      <c r="E64" s="133"/>
      <c r="F64" s="133"/>
      <c r="G64" s="133"/>
      <c r="H64" s="7">
        <v>0</v>
      </c>
      <c r="I64" s="134">
        <v>0</v>
      </c>
      <c r="J64" s="134"/>
      <c r="K64" s="7">
        <v>0</v>
      </c>
      <c r="L64" s="11">
        <v>0</v>
      </c>
    </row>
    <row r="65" spans="1:12" ht="42" customHeight="1" x14ac:dyDescent="0.25">
      <c r="A65" s="131" t="s">
        <v>124</v>
      </c>
      <c r="B65" s="132"/>
      <c r="C65" s="132"/>
      <c r="D65" s="133" t="s">
        <v>125</v>
      </c>
      <c r="E65" s="133"/>
      <c r="F65" s="133"/>
      <c r="G65" s="133"/>
      <c r="H65" s="7">
        <v>0</v>
      </c>
      <c r="I65" s="134">
        <v>0</v>
      </c>
      <c r="J65" s="134"/>
      <c r="K65" s="7">
        <v>0</v>
      </c>
      <c r="L65" s="11">
        <v>0</v>
      </c>
    </row>
    <row r="66" spans="1:12" ht="29.25" customHeight="1" x14ac:dyDescent="0.25">
      <c r="A66" s="131" t="s">
        <v>126</v>
      </c>
      <c r="B66" s="132"/>
      <c r="C66" s="132"/>
      <c r="D66" s="133" t="s">
        <v>127</v>
      </c>
      <c r="E66" s="133"/>
      <c r="F66" s="133"/>
      <c r="G66" s="133"/>
      <c r="H66" s="7">
        <v>0</v>
      </c>
      <c r="I66" s="134">
        <v>0</v>
      </c>
      <c r="J66" s="134"/>
      <c r="K66" s="7">
        <v>0</v>
      </c>
      <c r="L66" s="11">
        <v>0</v>
      </c>
    </row>
    <row r="67" spans="1:12" ht="29.25" customHeight="1" x14ac:dyDescent="0.25">
      <c r="A67" s="131" t="s">
        <v>128</v>
      </c>
      <c r="B67" s="132"/>
      <c r="C67" s="132"/>
      <c r="D67" s="133" t="s">
        <v>129</v>
      </c>
      <c r="E67" s="133"/>
      <c r="F67" s="133"/>
      <c r="G67" s="133"/>
      <c r="H67" s="7">
        <v>0</v>
      </c>
      <c r="I67" s="134">
        <v>0</v>
      </c>
      <c r="J67" s="134"/>
      <c r="K67" s="7">
        <v>0</v>
      </c>
      <c r="L67" s="11">
        <v>0</v>
      </c>
    </row>
    <row r="68" spans="1:12" ht="29.25" customHeight="1" x14ac:dyDescent="0.25">
      <c r="A68" s="131" t="s">
        <v>130</v>
      </c>
      <c r="B68" s="132"/>
      <c r="C68" s="132"/>
      <c r="D68" s="133" t="s">
        <v>131</v>
      </c>
      <c r="E68" s="133"/>
      <c r="F68" s="133"/>
      <c r="G68" s="133"/>
      <c r="H68" s="7">
        <v>0</v>
      </c>
      <c r="I68" s="134">
        <v>0</v>
      </c>
      <c r="J68" s="134"/>
      <c r="K68" s="7">
        <v>110000</v>
      </c>
      <c r="L68" s="11">
        <v>110000</v>
      </c>
    </row>
    <row r="69" spans="1:12" ht="42" customHeight="1" x14ac:dyDescent="0.25">
      <c r="A69" s="120" t="s">
        <v>132</v>
      </c>
      <c r="B69" s="121"/>
      <c r="C69" s="121"/>
      <c r="D69" s="122" t="s">
        <v>133</v>
      </c>
      <c r="E69" s="122"/>
      <c r="F69" s="122"/>
      <c r="G69" s="122"/>
      <c r="H69" s="5">
        <f>H17-H32-H41</f>
        <v>5523850637</v>
      </c>
      <c r="I69" s="123">
        <f>I17-I32-I41</f>
        <v>5523850637</v>
      </c>
      <c r="J69" s="123"/>
      <c r="K69" s="5">
        <f>K17-K32-K41</f>
        <v>5269027450</v>
      </c>
      <c r="L69" s="9">
        <f>L17-L32-L41</f>
        <v>5269027450</v>
      </c>
    </row>
    <row r="70" spans="1:12" ht="42" customHeight="1" x14ac:dyDescent="0.25">
      <c r="A70" s="120" t="s">
        <v>134</v>
      </c>
      <c r="B70" s="121"/>
      <c r="C70" s="121"/>
      <c r="D70" s="122" t="s">
        <v>135</v>
      </c>
      <c r="E70" s="122"/>
      <c r="F70" s="122"/>
      <c r="G70" s="122"/>
      <c r="H70" s="5">
        <f>H71-H72</f>
        <v>0</v>
      </c>
      <c r="I70" s="123">
        <f>I71-I72</f>
        <v>0</v>
      </c>
      <c r="J70" s="123"/>
      <c r="K70" s="5">
        <f>K71-K72</f>
        <v>0</v>
      </c>
      <c r="L70" s="9">
        <f>L71-L72</f>
        <v>0</v>
      </c>
    </row>
    <row r="71" spans="1:12" ht="29.25" customHeight="1" x14ac:dyDescent="0.25">
      <c r="A71" s="124" t="s">
        <v>136</v>
      </c>
      <c r="B71" s="125"/>
      <c r="C71" s="125"/>
      <c r="D71" s="126" t="s">
        <v>137</v>
      </c>
      <c r="E71" s="126"/>
      <c r="F71" s="126"/>
      <c r="G71" s="126"/>
      <c r="H71" s="6">
        <v>0</v>
      </c>
      <c r="I71" s="127">
        <v>0</v>
      </c>
      <c r="J71" s="127"/>
      <c r="K71" s="6">
        <v>0</v>
      </c>
      <c r="L71" s="10">
        <v>0</v>
      </c>
    </row>
    <row r="72" spans="1:12" ht="29.25" customHeight="1" x14ac:dyDescent="0.25">
      <c r="A72" s="124" t="s">
        <v>138</v>
      </c>
      <c r="B72" s="125"/>
      <c r="C72" s="125"/>
      <c r="D72" s="126" t="s">
        <v>139</v>
      </c>
      <c r="E72" s="126"/>
      <c r="F72" s="126"/>
      <c r="G72" s="126"/>
      <c r="H72" s="6">
        <v>0</v>
      </c>
      <c r="I72" s="127">
        <v>0</v>
      </c>
      <c r="J72" s="127"/>
      <c r="K72" s="6">
        <v>0</v>
      </c>
      <c r="L72" s="10">
        <v>0</v>
      </c>
    </row>
    <row r="73" spans="1:12" ht="42" customHeight="1" x14ac:dyDescent="0.25">
      <c r="A73" s="120" t="s">
        <v>140</v>
      </c>
      <c r="B73" s="121"/>
      <c r="C73" s="121"/>
      <c r="D73" s="122" t="s">
        <v>141</v>
      </c>
      <c r="E73" s="122"/>
      <c r="F73" s="122"/>
      <c r="G73" s="122"/>
      <c r="H73" s="5">
        <f>H69+H70</f>
        <v>5523850637</v>
      </c>
      <c r="I73" s="123">
        <f>I69+I70</f>
        <v>5523850637</v>
      </c>
      <c r="J73" s="123"/>
      <c r="K73" s="5">
        <f>K69+K70</f>
        <v>5269027450</v>
      </c>
      <c r="L73" s="9">
        <f>L69+L70</f>
        <v>5269027450</v>
      </c>
    </row>
    <row r="74" spans="1:12" ht="29.25" customHeight="1" x14ac:dyDescent="0.25">
      <c r="A74" s="124" t="s">
        <v>142</v>
      </c>
      <c r="B74" s="125"/>
      <c r="C74" s="125"/>
      <c r="D74" s="126" t="s">
        <v>143</v>
      </c>
      <c r="E74" s="126"/>
      <c r="F74" s="126"/>
      <c r="G74" s="126"/>
      <c r="H74" s="6">
        <v>5086543059</v>
      </c>
      <c r="I74" s="127">
        <v>5086543059</v>
      </c>
      <c r="J74" s="127"/>
      <c r="K74" s="6">
        <v>5217850481</v>
      </c>
      <c r="L74" s="10">
        <v>5217850481</v>
      </c>
    </row>
    <row r="75" spans="1:12" ht="29.25" customHeight="1" x14ac:dyDescent="0.25">
      <c r="A75" s="124" t="s">
        <v>144</v>
      </c>
      <c r="B75" s="125"/>
      <c r="C75" s="125"/>
      <c r="D75" s="126" t="s">
        <v>145</v>
      </c>
      <c r="E75" s="126"/>
      <c r="F75" s="126"/>
      <c r="G75" s="126"/>
      <c r="H75" s="6">
        <v>437307578</v>
      </c>
      <c r="I75" s="127">
        <v>437307578</v>
      </c>
      <c r="J75" s="127"/>
      <c r="K75" s="6">
        <v>51176969</v>
      </c>
      <c r="L75" s="10">
        <v>51176969</v>
      </c>
    </row>
    <row r="76" spans="1:12" ht="29.25" customHeight="1" x14ac:dyDescent="0.25">
      <c r="A76" s="120" t="s">
        <v>146</v>
      </c>
      <c r="B76" s="121"/>
      <c r="C76" s="121"/>
      <c r="D76" s="122" t="s">
        <v>147</v>
      </c>
      <c r="E76" s="122"/>
      <c r="F76" s="122"/>
      <c r="G76" s="122"/>
      <c r="H76" s="5">
        <v>0</v>
      </c>
      <c r="I76" s="123">
        <v>0</v>
      </c>
      <c r="J76" s="123"/>
      <c r="K76" s="5">
        <v>0</v>
      </c>
      <c r="L76" s="9">
        <v>0</v>
      </c>
    </row>
    <row r="77" spans="1:12" ht="42" customHeight="1" x14ac:dyDescent="0.25">
      <c r="A77" s="135" t="s">
        <v>148</v>
      </c>
      <c r="B77" s="136"/>
      <c r="C77" s="136"/>
      <c r="D77" s="137" t="s">
        <v>149</v>
      </c>
      <c r="E77" s="137"/>
      <c r="F77" s="137"/>
      <c r="G77" s="137"/>
      <c r="H77" s="8">
        <f>H73-H76</f>
        <v>5523850637</v>
      </c>
      <c r="I77" s="138">
        <f>I73-I76</f>
        <v>5523850637</v>
      </c>
      <c r="J77" s="138"/>
      <c r="K77" s="8">
        <f>K73-K76</f>
        <v>5269027450</v>
      </c>
      <c r="L77" s="12">
        <f>L73-L76</f>
        <v>5269027450</v>
      </c>
    </row>
    <row r="78" spans="1:12" ht="10.5" customHeight="1" x14ac:dyDescent="0.25">
      <c r="A78" s="111"/>
      <c r="B78" s="111"/>
      <c r="C78" s="111"/>
      <c r="D78" s="111"/>
      <c r="E78" s="111"/>
      <c r="F78" s="111"/>
      <c r="G78" s="111"/>
      <c r="H78" s="111"/>
      <c r="I78" s="111"/>
      <c r="J78" s="111"/>
      <c r="K78" s="111"/>
      <c r="L78" s="111"/>
    </row>
    <row r="79" spans="1:12" ht="15" customHeight="1" x14ac:dyDescent="0.2">
      <c r="A79" s="139" t="s">
        <v>150</v>
      </c>
      <c r="B79" s="139"/>
      <c r="C79" s="114" t="s">
        <v>151</v>
      </c>
      <c r="D79" s="114"/>
      <c r="E79" s="114"/>
      <c r="F79" s="114"/>
      <c r="G79" s="114"/>
      <c r="H79" s="114"/>
      <c r="I79" s="114"/>
      <c r="J79" s="140" t="s">
        <v>152</v>
      </c>
      <c r="K79" s="140"/>
      <c r="L79" s="140"/>
    </row>
    <row r="80" spans="1:12" ht="15" customHeight="1" x14ac:dyDescent="0.2">
      <c r="A80" s="115" t="s">
        <v>153</v>
      </c>
      <c r="B80" s="115"/>
      <c r="C80" s="141" t="s">
        <v>153</v>
      </c>
      <c r="D80" s="141"/>
      <c r="E80" s="141"/>
      <c r="F80" s="141"/>
      <c r="G80" s="141"/>
      <c r="H80" s="141"/>
      <c r="I80" s="141"/>
      <c r="J80" s="142" t="s">
        <v>154</v>
      </c>
      <c r="K80" s="142"/>
      <c r="L80" s="142"/>
    </row>
    <row r="81" spans="1:12" ht="15.75" customHeight="1" x14ac:dyDescent="0.25">
      <c r="A81" s="111"/>
      <c r="B81" s="111"/>
      <c r="C81" s="111"/>
      <c r="D81" s="111"/>
      <c r="E81" s="111"/>
      <c r="F81" s="111"/>
      <c r="G81" s="111"/>
      <c r="H81" s="111"/>
      <c r="I81" s="111"/>
      <c r="J81" s="111"/>
      <c r="K81" s="111"/>
      <c r="L81" s="111"/>
    </row>
    <row r="82" spans="1:12" ht="15.75" customHeight="1" x14ac:dyDescent="0.25">
      <c r="A82" s="111"/>
      <c r="B82" s="111"/>
      <c r="C82" s="111"/>
      <c r="D82" s="111"/>
      <c r="E82" s="111"/>
      <c r="F82" s="111"/>
      <c r="G82" s="111"/>
      <c r="H82" s="111"/>
      <c r="I82" s="111"/>
      <c r="J82" s="111"/>
      <c r="K82" s="111"/>
      <c r="L82" s="111"/>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63" bottom="0.5899999737739563"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35E43-C070-43DA-98FA-00638CE69310}">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7"/>
    </row>
    <row r="2" spans="1:5" ht="24.75" customHeight="1" x14ac:dyDescent="0.25">
      <c r="A2" s="56"/>
    </row>
    <row r="3" spans="1:5" ht="8.25" customHeight="1" x14ac:dyDescent="0.25">
      <c r="A3" s="1"/>
    </row>
    <row r="4" spans="1:5" ht="28.5" customHeight="1" x14ac:dyDescent="0.25">
      <c r="A4" s="33"/>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5"/>
      <c r="C14" s="4"/>
    </row>
    <row r="15" spans="1:5" ht="36" customHeight="1" x14ac:dyDescent="0.25">
      <c r="A15" s="54" t="s">
        <v>362</v>
      </c>
      <c r="B15" s="53" t="s">
        <v>21</v>
      </c>
      <c r="C15" s="53" t="s">
        <v>361</v>
      </c>
      <c r="D15" s="52" t="s">
        <v>360</v>
      </c>
      <c r="E15" s="51" t="s">
        <v>359</v>
      </c>
    </row>
    <row r="16" spans="1:5" ht="26.25" customHeight="1" x14ac:dyDescent="0.25">
      <c r="A16" s="43" t="s">
        <v>358</v>
      </c>
      <c r="B16" s="42" t="s">
        <v>357</v>
      </c>
      <c r="C16" s="42"/>
      <c r="D16" s="5">
        <v>0</v>
      </c>
      <c r="E16" s="41">
        <v>0</v>
      </c>
    </row>
    <row r="17" spans="1:5" ht="26.25" customHeight="1" x14ac:dyDescent="0.25">
      <c r="A17" s="43" t="s">
        <v>356</v>
      </c>
      <c r="B17" s="42" t="s">
        <v>355</v>
      </c>
      <c r="C17" s="42"/>
      <c r="D17" s="5">
        <f>D18+D23+D24</f>
        <v>115599451</v>
      </c>
      <c r="E17" s="41">
        <f>E18+E23+E24</f>
        <v>12003453457</v>
      </c>
    </row>
    <row r="18" spans="1:5" ht="26.25" customHeight="1" x14ac:dyDescent="0.25">
      <c r="A18" s="40" t="s">
        <v>354</v>
      </c>
      <c r="B18" s="39" t="s">
        <v>353</v>
      </c>
      <c r="C18" s="39"/>
      <c r="D18" s="6">
        <f>D19+D20+D21+D22</f>
        <v>115599451</v>
      </c>
      <c r="E18" s="38">
        <f>E19+E20+E21+E22</f>
        <v>12003453457</v>
      </c>
    </row>
    <row r="19" spans="1:5" ht="26.25" customHeight="1" x14ac:dyDescent="0.25">
      <c r="A19" s="50" t="s">
        <v>352</v>
      </c>
      <c r="B19" s="49" t="s">
        <v>351</v>
      </c>
      <c r="C19" s="49"/>
      <c r="D19" s="7">
        <v>1000000</v>
      </c>
      <c r="E19" s="48">
        <v>916</v>
      </c>
    </row>
    <row r="20" spans="1:5" ht="26.25" customHeight="1" x14ac:dyDescent="0.25">
      <c r="A20" s="50" t="s">
        <v>350</v>
      </c>
      <c r="B20" s="49" t="s">
        <v>349</v>
      </c>
      <c r="C20" s="49"/>
      <c r="D20" s="7">
        <v>0</v>
      </c>
      <c r="E20" s="48">
        <v>5</v>
      </c>
    </row>
    <row r="21" spans="1:5" ht="26.25" customHeight="1" x14ac:dyDescent="0.25">
      <c r="A21" s="50" t="s">
        <v>348</v>
      </c>
      <c r="B21" s="49" t="s">
        <v>347</v>
      </c>
      <c r="C21" s="49"/>
      <c r="D21" s="7">
        <v>114599451</v>
      </c>
      <c r="E21" s="48">
        <v>12003452536</v>
      </c>
    </row>
    <row r="22" spans="1:5" ht="26.25" customHeight="1" x14ac:dyDescent="0.25">
      <c r="A22" s="50" t="s">
        <v>346</v>
      </c>
      <c r="B22" s="49" t="s">
        <v>345</v>
      </c>
      <c r="C22" s="49"/>
      <c r="D22" s="7">
        <v>0</v>
      </c>
      <c r="E22" s="48">
        <v>0</v>
      </c>
    </row>
    <row r="23" spans="1:5" ht="26.25" customHeight="1" x14ac:dyDescent="0.25">
      <c r="A23" s="40" t="s">
        <v>344</v>
      </c>
      <c r="B23" s="39" t="s">
        <v>343</v>
      </c>
      <c r="C23" s="39"/>
      <c r="D23" s="6">
        <v>0</v>
      </c>
      <c r="E23" s="38">
        <v>0</v>
      </c>
    </row>
    <row r="24" spans="1:5" ht="26.25" customHeight="1" x14ac:dyDescent="0.25">
      <c r="A24" s="40" t="s">
        <v>342</v>
      </c>
      <c r="B24" s="39" t="s">
        <v>341</v>
      </c>
      <c r="C24" s="39"/>
      <c r="D24" s="6">
        <v>0</v>
      </c>
      <c r="E24" s="38">
        <v>0</v>
      </c>
    </row>
    <row r="25" spans="1:5" ht="26.25" customHeight="1" x14ac:dyDescent="0.25">
      <c r="A25" s="43" t="s">
        <v>340</v>
      </c>
      <c r="B25" s="42" t="s">
        <v>339</v>
      </c>
      <c r="C25" s="42"/>
      <c r="D25" s="5">
        <f>D26-D36</f>
        <v>163510079098</v>
      </c>
      <c r="E25" s="41">
        <f>E26-E36</f>
        <v>147536336723</v>
      </c>
    </row>
    <row r="26" spans="1:5" ht="26.25" customHeight="1" x14ac:dyDescent="0.25">
      <c r="A26" s="40" t="s">
        <v>338</v>
      </c>
      <c r="B26" s="39" t="s">
        <v>337</v>
      </c>
      <c r="C26" s="39"/>
      <c r="D26" s="6">
        <f>D27+D28+D29+D30+D31+D32+D33+D34+D35</f>
        <v>163510079098</v>
      </c>
      <c r="E26" s="38">
        <f>E27+E28+E29+E30+E31+E32+E33+E34+E35</f>
        <v>147536336723</v>
      </c>
    </row>
    <row r="27" spans="1:5" ht="26.25" customHeight="1" x14ac:dyDescent="0.25">
      <c r="A27" s="50" t="s">
        <v>336</v>
      </c>
      <c r="B27" s="49" t="s">
        <v>335</v>
      </c>
      <c r="C27" s="49"/>
      <c r="D27" s="7">
        <v>0</v>
      </c>
      <c r="E27" s="48">
        <v>0</v>
      </c>
    </row>
    <row r="28" spans="1:5" ht="26.25" customHeight="1" x14ac:dyDescent="0.25">
      <c r="A28" s="50" t="s">
        <v>334</v>
      </c>
      <c r="B28" s="49" t="s">
        <v>333</v>
      </c>
      <c r="C28" s="49"/>
      <c r="D28" s="7">
        <v>0</v>
      </c>
      <c r="E28" s="48">
        <v>0</v>
      </c>
    </row>
    <row r="29" spans="1:5" ht="26.25" customHeight="1" x14ac:dyDescent="0.25">
      <c r="A29" s="50" t="s">
        <v>332</v>
      </c>
      <c r="B29" s="49" t="s">
        <v>331</v>
      </c>
      <c r="C29" s="49"/>
      <c r="D29" s="7">
        <v>128708638006</v>
      </c>
      <c r="E29" s="48">
        <v>96834355253</v>
      </c>
    </row>
    <row r="30" spans="1:5" ht="26.25" customHeight="1" x14ac:dyDescent="0.25">
      <c r="A30" s="50" t="s">
        <v>330</v>
      </c>
      <c r="B30" s="49" t="s">
        <v>329</v>
      </c>
      <c r="C30" s="49"/>
      <c r="D30" s="7">
        <v>15001441092</v>
      </c>
      <c r="E30" s="48">
        <v>11001981470</v>
      </c>
    </row>
    <row r="31" spans="1:5" ht="26.25" customHeight="1" x14ac:dyDescent="0.25">
      <c r="A31" s="50" t="s">
        <v>328</v>
      </c>
      <c r="B31" s="49" t="s">
        <v>327</v>
      </c>
      <c r="C31" s="49"/>
      <c r="D31" s="7">
        <v>0</v>
      </c>
      <c r="E31" s="48">
        <v>0</v>
      </c>
    </row>
    <row r="32" spans="1:5" ht="26.25" customHeight="1" x14ac:dyDescent="0.25">
      <c r="A32" s="50" t="s">
        <v>326</v>
      </c>
      <c r="B32" s="49" t="s">
        <v>325</v>
      </c>
      <c r="C32" s="49"/>
      <c r="D32" s="7">
        <v>19800000000</v>
      </c>
      <c r="E32" s="48">
        <v>39700000000</v>
      </c>
    </row>
    <row r="33" spans="1:5" ht="26.25" customHeight="1" x14ac:dyDescent="0.25">
      <c r="A33" s="50" t="s">
        <v>324</v>
      </c>
      <c r="B33" s="49" t="s">
        <v>323</v>
      </c>
      <c r="C33" s="49"/>
      <c r="D33" s="7">
        <v>0</v>
      </c>
      <c r="E33" s="48">
        <v>0</v>
      </c>
    </row>
    <row r="34" spans="1:5" ht="26.25" customHeight="1" x14ac:dyDescent="0.25">
      <c r="A34" s="50" t="s">
        <v>322</v>
      </c>
      <c r="B34" s="49" t="s">
        <v>321</v>
      </c>
      <c r="C34" s="49"/>
      <c r="D34" s="7">
        <v>0</v>
      </c>
      <c r="E34" s="48">
        <v>0</v>
      </c>
    </row>
    <row r="35" spans="1:5" ht="26.25" customHeight="1" x14ac:dyDescent="0.25">
      <c r="A35" s="50" t="s">
        <v>320</v>
      </c>
      <c r="B35" s="49" t="s">
        <v>319</v>
      </c>
      <c r="C35" s="49"/>
      <c r="D35" s="7">
        <v>0</v>
      </c>
      <c r="E35" s="48">
        <v>0</v>
      </c>
    </row>
    <row r="36" spans="1:5" ht="26.25" customHeight="1" x14ac:dyDescent="0.25">
      <c r="A36" s="40" t="s">
        <v>318</v>
      </c>
      <c r="B36" s="39" t="s">
        <v>317</v>
      </c>
      <c r="C36" s="39"/>
      <c r="D36" s="6">
        <v>0</v>
      </c>
      <c r="E36" s="38">
        <v>0</v>
      </c>
    </row>
    <row r="37" spans="1:5" ht="26.25" customHeight="1" x14ac:dyDescent="0.25">
      <c r="A37" s="43" t="s">
        <v>316</v>
      </c>
      <c r="B37" s="42" t="s">
        <v>315</v>
      </c>
      <c r="C37" s="42"/>
      <c r="D37" s="5">
        <f>D38+D40+D54-D60</f>
        <v>5204680179</v>
      </c>
      <c r="E37" s="41">
        <f>E38+E40+E54-E60</f>
        <v>5072135952</v>
      </c>
    </row>
    <row r="38" spans="1:5" ht="26.25" customHeight="1" x14ac:dyDescent="0.25">
      <c r="A38" s="40" t="s">
        <v>314</v>
      </c>
      <c r="B38" s="39" t="s">
        <v>313</v>
      </c>
      <c r="C38" s="39"/>
      <c r="D38" s="6">
        <v>0</v>
      </c>
      <c r="E38" s="38">
        <v>0</v>
      </c>
    </row>
    <row r="39" spans="1:5" ht="26.25" customHeight="1" x14ac:dyDescent="0.25">
      <c r="A39" s="40" t="s">
        <v>312</v>
      </c>
      <c r="B39" s="39" t="s">
        <v>311</v>
      </c>
      <c r="C39" s="39"/>
      <c r="D39" s="6">
        <v>0</v>
      </c>
      <c r="E39" s="38">
        <v>0</v>
      </c>
    </row>
    <row r="40" spans="1:5" ht="26.25" customHeight="1" x14ac:dyDescent="0.25">
      <c r="A40" s="40" t="s">
        <v>310</v>
      </c>
      <c r="B40" s="39" t="s">
        <v>309</v>
      </c>
      <c r="C40" s="39"/>
      <c r="D40" s="6">
        <f>D41+D47+D48</f>
        <v>5204680179</v>
      </c>
      <c r="E40" s="38">
        <f>E41+E47+E48</f>
        <v>5072135952</v>
      </c>
    </row>
    <row r="41" spans="1:5" ht="26.25" customHeight="1" x14ac:dyDescent="0.25">
      <c r="A41" s="40" t="s">
        <v>308</v>
      </c>
      <c r="B41" s="39" t="s">
        <v>307</v>
      </c>
      <c r="C41" s="39"/>
      <c r="D41" s="6">
        <f>D42+D43+D44+D45+D46</f>
        <v>0</v>
      </c>
      <c r="E41" s="38">
        <f>E42+E43+E44+E45+E46</f>
        <v>0</v>
      </c>
    </row>
    <row r="42" spans="1:5" ht="25.5" x14ac:dyDescent="0.25">
      <c r="A42" s="50" t="s">
        <v>306</v>
      </c>
      <c r="B42" s="49" t="s">
        <v>305</v>
      </c>
      <c r="C42" s="49"/>
      <c r="D42" s="7">
        <v>0</v>
      </c>
      <c r="E42" s="48">
        <v>0</v>
      </c>
    </row>
    <row r="43" spans="1:5" ht="25.5" x14ac:dyDescent="0.25">
      <c r="A43" s="50" t="s">
        <v>304</v>
      </c>
      <c r="B43" s="49" t="s">
        <v>303</v>
      </c>
      <c r="C43" s="49"/>
      <c r="D43" s="7">
        <v>0</v>
      </c>
      <c r="E43" s="48">
        <v>0</v>
      </c>
    </row>
    <row r="44" spans="1:5" ht="38.25" x14ac:dyDescent="0.25">
      <c r="A44" s="50" t="s">
        <v>302</v>
      </c>
      <c r="B44" s="49" t="s">
        <v>301</v>
      </c>
      <c r="C44" s="49"/>
      <c r="D44" s="7">
        <v>0</v>
      </c>
      <c r="E44" s="48">
        <v>0</v>
      </c>
    </row>
    <row r="45" spans="1:5" ht="38.25" x14ac:dyDescent="0.25">
      <c r="A45" s="50" t="s">
        <v>300</v>
      </c>
      <c r="B45" s="49" t="s">
        <v>299</v>
      </c>
      <c r="C45" s="49"/>
      <c r="D45" s="7">
        <v>0</v>
      </c>
      <c r="E45" s="48">
        <v>0</v>
      </c>
    </row>
    <row r="46" spans="1:5" ht="25.5" x14ac:dyDescent="0.25">
      <c r="A46" s="50" t="s">
        <v>298</v>
      </c>
      <c r="B46" s="49" t="s">
        <v>297</v>
      </c>
      <c r="C46" s="49"/>
      <c r="D46" s="7">
        <v>0</v>
      </c>
      <c r="E46" s="48">
        <v>0</v>
      </c>
    </row>
    <row r="47" spans="1:5" ht="38.25" x14ac:dyDescent="0.25">
      <c r="A47" s="40" t="s">
        <v>296</v>
      </c>
      <c r="B47" s="39" t="s">
        <v>295</v>
      </c>
      <c r="C47" s="39"/>
      <c r="D47" s="6">
        <v>0</v>
      </c>
      <c r="E47" s="38">
        <v>0</v>
      </c>
    </row>
    <row r="48" spans="1:5" ht="25.5" x14ac:dyDescent="0.25">
      <c r="A48" s="40" t="s">
        <v>294</v>
      </c>
      <c r="B48" s="39" t="s">
        <v>293</v>
      </c>
      <c r="C48" s="39"/>
      <c r="D48" s="6">
        <f>D49+D50+D51+D52+D53</f>
        <v>5204680179</v>
      </c>
      <c r="E48" s="38">
        <f>E49+E50+E51+E52+E53</f>
        <v>5072135952</v>
      </c>
    </row>
    <row r="49" spans="1:5" ht="25.5" x14ac:dyDescent="0.25">
      <c r="A49" s="50" t="s">
        <v>292</v>
      </c>
      <c r="B49" s="49" t="s">
        <v>291</v>
      </c>
      <c r="C49" s="49"/>
      <c r="D49" s="7">
        <v>0</v>
      </c>
      <c r="E49" s="48">
        <v>0</v>
      </c>
    </row>
    <row r="50" spans="1:5" ht="25.5" x14ac:dyDescent="0.25">
      <c r="A50" s="50" t="s">
        <v>290</v>
      </c>
      <c r="B50" s="49" t="s">
        <v>289</v>
      </c>
      <c r="C50" s="49"/>
      <c r="D50" s="7">
        <v>4414777126</v>
      </c>
      <c r="E50" s="48">
        <v>2740240072</v>
      </c>
    </row>
    <row r="51" spans="1:5" ht="38.25" x14ac:dyDescent="0.25">
      <c r="A51" s="50" t="s">
        <v>288</v>
      </c>
      <c r="B51" s="49" t="s">
        <v>287</v>
      </c>
      <c r="C51" s="49"/>
      <c r="D51" s="7">
        <v>0</v>
      </c>
      <c r="E51" s="48">
        <v>0</v>
      </c>
    </row>
    <row r="52" spans="1:5" ht="38.25" x14ac:dyDescent="0.25">
      <c r="A52" s="50" t="s">
        <v>286</v>
      </c>
      <c r="B52" s="49" t="s">
        <v>285</v>
      </c>
      <c r="C52" s="49"/>
      <c r="D52" s="7">
        <v>789903053</v>
      </c>
      <c r="E52" s="48">
        <v>2331895880</v>
      </c>
    </row>
    <row r="53" spans="1:5" ht="25.5" x14ac:dyDescent="0.25">
      <c r="A53" s="50" t="s">
        <v>284</v>
      </c>
      <c r="B53" s="49" t="s">
        <v>283</v>
      </c>
      <c r="C53" s="49"/>
      <c r="D53" s="7">
        <v>0</v>
      </c>
      <c r="E53" s="48">
        <v>0</v>
      </c>
    </row>
    <row r="54" spans="1:5" ht="25.5" x14ac:dyDescent="0.25">
      <c r="A54" s="40" t="s">
        <v>282</v>
      </c>
      <c r="B54" s="39" t="s">
        <v>281</v>
      </c>
      <c r="C54" s="39"/>
      <c r="D54" s="6">
        <f>D55+D56+D59</f>
        <v>0</v>
      </c>
      <c r="E54" s="38">
        <f>E55+E56+E59</f>
        <v>0</v>
      </c>
    </row>
    <row r="55" spans="1:5" ht="25.5" x14ac:dyDescent="0.25">
      <c r="A55" s="50" t="s">
        <v>280</v>
      </c>
      <c r="B55" s="49" t="s">
        <v>279</v>
      </c>
      <c r="C55" s="49"/>
      <c r="D55" s="7">
        <v>0</v>
      </c>
      <c r="E55" s="48">
        <v>0</v>
      </c>
    </row>
    <row r="56" spans="1:5" ht="25.5" x14ac:dyDescent="0.25">
      <c r="A56" s="50" t="s">
        <v>278</v>
      </c>
      <c r="B56" s="49" t="s">
        <v>277</v>
      </c>
      <c r="C56" s="49"/>
      <c r="D56" s="7">
        <f>D57+D58</f>
        <v>0</v>
      </c>
      <c r="E56" s="48">
        <f>E57+E58</f>
        <v>0</v>
      </c>
    </row>
    <row r="57" spans="1:5" ht="25.5" x14ac:dyDescent="0.25">
      <c r="A57" s="50" t="s">
        <v>276</v>
      </c>
      <c r="B57" s="49" t="s">
        <v>275</v>
      </c>
      <c r="C57" s="49"/>
      <c r="D57" s="7">
        <v>0</v>
      </c>
      <c r="E57" s="48">
        <v>0</v>
      </c>
    </row>
    <row r="58" spans="1:5" ht="25.5" x14ac:dyDescent="0.25">
      <c r="A58" s="40" t="s">
        <v>274</v>
      </c>
      <c r="B58" s="39" t="s">
        <v>273</v>
      </c>
      <c r="C58" s="39"/>
      <c r="D58" s="6">
        <v>0</v>
      </c>
      <c r="E58" s="38">
        <v>0</v>
      </c>
    </row>
    <row r="59" spans="1:5" ht="25.5" x14ac:dyDescent="0.25">
      <c r="A59" s="50" t="s">
        <v>272</v>
      </c>
      <c r="B59" s="49" t="s">
        <v>271</v>
      </c>
      <c r="C59" s="49"/>
      <c r="D59" s="7">
        <v>0</v>
      </c>
      <c r="E59" s="48">
        <v>0</v>
      </c>
    </row>
    <row r="60" spans="1:5" ht="25.5" x14ac:dyDescent="0.25">
      <c r="A60" s="40" t="s">
        <v>270</v>
      </c>
      <c r="B60" s="39" t="s">
        <v>269</v>
      </c>
      <c r="C60" s="39"/>
      <c r="D60" s="6">
        <v>0</v>
      </c>
      <c r="E60" s="38">
        <v>0</v>
      </c>
    </row>
    <row r="61" spans="1:5" ht="25.5" x14ac:dyDescent="0.25">
      <c r="A61" s="43" t="s">
        <v>268</v>
      </c>
      <c r="B61" s="42" t="s">
        <v>267</v>
      </c>
      <c r="C61" s="42"/>
      <c r="D61" s="5">
        <f>D17+D25+D37</f>
        <v>168830358728</v>
      </c>
      <c r="E61" s="41">
        <f>E17+E25+E37</f>
        <v>164611926132</v>
      </c>
    </row>
    <row r="62" spans="1:5" ht="25.5" x14ac:dyDescent="0.25">
      <c r="A62" s="43" t="s">
        <v>266</v>
      </c>
      <c r="B62" s="42" t="s">
        <v>265</v>
      </c>
      <c r="C62" s="42"/>
      <c r="D62" s="5">
        <v>0</v>
      </c>
      <c r="E62" s="41">
        <v>0</v>
      </c>
    </row>
    <row r="63" spans="1:5" ht="25.5" x14ac:dyDescent="0.25">
      <c r="A63" s="40" t="s">
        <v>264</v>
      </c>
      <c r="B63" s="39" t="s">
        <v>263</v>
      </c>
      <c r="C63" s="39"/>
      <c r="D63" s="6">
        <f>D64+D65</f>
        <v>0</v>
      </c>
      <c r="E63" s="38">
        <f>E64+E65</f>
        <v>0</v>
      </c>
    </row>
    <row r="64" spans="1:5" ht="25.5" x14ac:dyDescent="0.25">
      <c r="A64" s="50" t="s">
        <v>262</v>
      </c>
      <c r="B64" s="49" t="s">
        <v>261</v>
      </c>
      <c r="C64" s="49"/>
      <c r="D64" s="7">
        <v>0</v>
      </c>
      <c r="E64" s="48">
        <v>0</v>
      </c>
    </row>
    <row r="65" spans="1:5" ht="25.5" x14ac:dyDescent="0.25">
      <c r="A65" s="50" t="s">
        <v>260</v>
      </c>
      <c r="B65" s="49" t="s">
        <v>259</v>
      </c>
      <c r="C65" s="49"/>
      <c r="D65" s="7">
        <v>0</v>
      </c>
      <c r="E65" s="48">
        <v>0</v>
      </c>
    </row>
    <row r="66" spans="1:5" ht="25.5" x14ac:dyDescent="0.25">
      <c r="A66" s="40" t="s">
        <v>258</v>
      </c>
      <c r="B66" s="39" t="s">
        <v>257</v>
      </c>
      <c r="C66" s="39"/>
      <c r="D66" s="6">
        <v>0</v>
      </c>
      <c r="E66" s="38">
        <v>0</v>
      </c>
    </row>
    <row r="67" spans="1:5" ht="51" x14ac:dyDescent="0.25">
      <c r="A67" s="40" t="s">
        <v>256</v>
      </c>
      <c r="B67" s="39" t="s">
        <v>255</v>
      </c>
      <c r="C67" s="39"/>
      <c r="D67" s="6">
        <f>D68+D69</f>
        <v>33340898</v>
      </c>
      <c r="E67" s="38">
        <f>E68+E69</f>
        <v>469182</v>
      </c>
    </row>
    <row r="68" spans="1:5" ht="25.5" x14ac:dyDescent="0.25">
      <c r="A68" s="50" t="s">
        <v>254</v>
      </c>
      <c r="B68" s="49" t="s">
        <v>253</v>
      </c>
      <c r="C68" s="49"/>
      <c r="D68" s="7">
        <v>1116280</v>
      </c>
      <c r="E68" s="48">
        <v>360996</v>
      </c>
    </row>
    <row r="69" spans="1:5" ht="38.25" x14ac:dyDescent="0.25">
      <c r="A69" s="50" t="s">
        <v>252</v>
      </c>
      <c r="B69" s="49" t="s">
        <v>251</v>
      </c>
      <c r="C69" s="49"/>
      <c r="D69" s="7">
        <v>32224618</v>
      </c>
      <c r="E69" s="48">
        <v>108186</v>
      </c>
    </row>
    <row r="70" spans="1:5" ht="25.5" x14ac:dyDescent="0.25">
      <c r="A70" s="40" t="s">
        <v>250</v>
      </c>
      <c r="B70" s="39" t="s">
        <v>249</v>
      </c>
      <c r="C70" s="39"/>
      <c r="D70" s="6">
        <v>5012381</v>
      </c>
      <c r="E70" s="38">
        <v>901997</v>
      </c>
    </row>
    <row r="71" spans="1:5" ht="25.5" x14ac:dyDescent="0.25">
      <c r="A71" s="40" t="s">
        <v>248</v>
      </c>
      <c r="B71" s="39" t="s">
        <v>247</v>
      </c>
      <c r="C71" s="39"/>
      <c r="D71" s="6">
        <v>0</v>
      </c>
      <c r="E71" s="38">
        <v>0</v>
      </c>
    </row>
    <row r="72" spans="1:5" ht="25.5" x14ac:dyDescent="0.25">
      <c r="A72" s="40" t="s">
        <v>246</v>
      </c>
      <c r="B72" s="39" t="s">
        <v>245</v>
      </c>
      <c r="C72" s="39"/>
      <c r="D72" s="6">
        <f>D73+D76+D77+D78+D79</f>
        <v>83972156</v>
      </c>
      <c r="E72" s="38">
        <f>E73+E76+E77+E78+E79</f>
        <v>89300000</v>
      </c>
    </row>
    <row r="73" spans="1:5" ht="25.5" x14ac:dyDescent="0.25">
      <c r="A73" s="50" t="s">
        <v>244</v>
      </c>
      <c r="B73" s="49" t="s">
        <v>243</v>
      </c>
      <c r="C73" s="49"/>
      <c r="D73" s="7">
        <f>D74+D75</f>
        <v>0</v>
      </c>
      <c r="E73" s="48">
        <f>E74+E75</f>
        <v>0</v>
      </c>
    </row>
    <row r="74" spans="1:5" ht="25.5" x14ac:dyDescent="0.25">
      <c r="A74" s="50" t="s">
        <v>242</v>
      </c>
      <c r="B74" s="49" t="s">
        <v>241</v>
      </c>
      <c r="C74" s="49"/>
      <c r="D74" s="7">
        <v>0</v>
      </c>
      <c r="E74" s="48">
        <v>0</v>
      </c>
    </row>
    <row r="75" spans="1:5" ht="25.5" x14ac:dyDescent="0.25">
      <c r="A75" s="50" t="s">
        <v>240</v>
      </c>
      <c r="B75" s="49" t="s">
        <v>239</v>
      </c>
      <c r="C75" s="49"/>
      <c r="D75" s="7">
        <v>0</v>
      </c>
      <c r="E75" s="48">
        <v>0</v>
      </c>
    </row>
    <row r="76" spans="1:5" ht="25.5" x14ac:dyDescent="0.25">
      <c r="A76" s="50" t="s">
        <v>238</v>
      </c>
      <c r="B76" s="49" t="s">
        <v>237</v>
      </c>
      <c r="C76" s="49"/>
      <c r="D76" s="7">
        <v>59672156</v>
      </c>
      <c r="E76" s="48">
        <v>65000000</v>
      </c>
    </row>
    <row r="77" spans="1:5" ht="25.5" x14ac:dyDescent="0.25">
      <c r="A77" s="50" t="s">
        <v>236</v>
      </c>
      <c r="B77" s="49" t="s">
        <v>235</v>
      </c>
      <c r="C77" s="49"/>
      <c r="D77" s="7">
        <v>0</v>
      </c>
      <c r="E77" s="48">
        <v>0</v>
      </c>
    </row>
    <row r="78" spans="1:5" ht="25.5" x14ac:dyDescent="0.25">
      <c r="A78" s="50" t="s">
        <v>234</v>
      </c>
      <c r="B78" s="49" t="s">
        <v>233</v>
      </c>
      <c r="C78" s="49"/>
      <c r="D78" s="7">
        <v>0</v>
      </c>
      <c r="E78" s="48">
        <v>0</v>
      </c>
    </row>
    <row r="79" spans="1:5" ht="38.25" x14ac:dyDescent="0.25">
      <c r="A79" s="50" t="s">
        <v>232</v>
      </c>
      <c r="B79" s="49" t="s">
        <v>231</v>
      </c>
      <c r="C79" s="49"/>
      <c r="D79" s="7">
        <v>24300000</v>
      </c>
      <c r="E79" s="48">
        <v>24300000</v>
      </c>
    </row>
    <row r="80" spans="1:5" ht="25.5" x14ac:dyDescent="0.25">
      <c r="A80" s="40" t="s">
        <v>230</v>
      </c>
      <c r="B80" s="39" t="s">
        <v>229</v>
      </c>
      <c r="C80" s="39"/>
      <c r="D80" s="6">
        <f>D81+D82</f>
        <v>1000187</v>
      </c>
      <c r="E80" s="38">
        <f>E81+E82</f>
        <v>187</v>
      </c>
    </row>
    <row r="81" spans="1:5" ht="25.5" x14ac:dyDescent="0.25">
      <c r="A81" s="50" t="s">
        <v>228</v>
      </c>
      <c r="B81" s="49" t="s">
        <v>227</v>
      </c>
      <c r="C81" s="49"/>
      <c r="D81" s="7">
        <v>1000187</v>
      </c>
      <c r="E81" s="48">
        <v>187</v>
      </c>
    </row>
    <row r="82" spans="1:5" ht="25.5" x14ac:dyDescent="0.25">
      <c r="A82" s="50" t="s">
        <v>226</v>
      </c>
      <c r="B82" s="49" t="s">
        <v>225</v>
      </c>
      <c r="C82" s="49"/>
      <c r="D82" s="7">
        <v>0</v>
      </c>
      <c r="E82" s="48">
        <v>0</v>
      </c>
    </row>
    <row r="83" spans="1:5" ht="25.5" x14ac:dyDescent="0.25">
      <c r="A83" s="40" t="s">
        <v>224</v>
      </c>
      <c r="B83" s="39" t="s">
        <v>223</v>
      </c>
      <c r="C83" s="39"/>
      <c r="D83" s="6">
        <v>990906</v>
      </c>
      <c r="E83" s="38">
        <v>0</v>
      </c>
    </row>
    <row r="84" spans="1:5" ht="25.5" x14ac:dyDescent="0.25">
      <c r="A84" s="40" t="s">
        <v>222</v>
      </c>
      <c r="B84" s="39" t="s">
        <v>221</v>
      </c>
      <c r="C84" s="39"/>
      <c r="D84" s="6">
        <f>D85+D86+D90+D91+D92</f>
        <v>335266430</v>
      </c>
      <c r="E84" s="38">
        <f>E85+E86+E90+E91+E92</f>
        <v>191473871</v>
      </c>
    </row>
    <row r="85" spans="1:5" ht="25.5" x14ac:dyDescent="0.25">
      <c r="A85" s="50" t="s">
        <v>220</v>
      </c>
      <c r="B85" s="49" t="s">
        <v>219</v>
      </c>
      <c r="C85" s="49"/>
      <c r="D85" s="7">
        <v>282866430</v>
      </c>
      <c r="E85" s="48">
        <v>139073871</v>
      </c>
    </row>
    <row r="86" spans="1:5" ht="25.5" x14ac:dyDescent="0.25">
      <c r="A86" s="50" t="s">
        <v>218</v>
      </c>
      <c r="B86" s="49" t="s">
        <v>217</v>
      </c>
      <c r="C86" s="49"/>
      <c r="D86" s="7">
        <f>D87+D88+D89</f>
        <v>15000000</v>
      </c>
      <c r="E86" s="48">
        <f>E87+E88+E89</f>
        <v>15000000</v>
      </c>
    </row>
    <row r="87" spans="1:5" ht="25.5" x14ac:dyDescent="0.25">
      <c r="A87" s="50" t="s">
        <v>216</v>
      </c>
      <c r="B87" s="49" t="s">
        <v>215</v>
      </c>
      <c r="C87" s="49"/>
      <c r="D87" s="7">
        <v>15000000</v>
      </c>
      <c r="E87" s="48">
        <v>15000000</v>
      </c>
    </row>
    <row r="88" spans="1:5" ht="25.5" x14ac:dyDescent="0.25">
      <c r="A88" s="50" t="s">
        <v>214</v>
      </c>
      <c r="B88" s="49" t="s">
        <v>213</v>
      </c>
      <c r="C88" s="49"/>
      <c r="D88" s="7">
        <v>0</v>
      </c>
      <c r="E88" s="48">
        <v>0</v>
      </c>
    </row>
    <row r="89" spans="1:5" ht="25.5" x14ac:dyDescent="0.25">
      <c r="A89" s="50" t="s">
        <v>212</v>
      </c>
      <c r="B89" s="49" t="s">
        <v>211</v>
      </c>
      <c r="C89" s="49"/>
      <c r="D89" s="7">
        <v>0</v>
      </c>
      <c r="E89" s="48">
        <v>0</v>
      </c>
    </row>
    <row r="90" spans="1:5" ht="25.5" x14ac:dyDescent="0.25">
      <c r="A90" s="50" t="s">
        <v>210</v>
      </c>
      <c r="B90" s="49" t="s">
        <v>209</v>
      </c>
      <c r="C90" s="49"/>
      <c r="D90" s="7">
        <v>16500000</v>
      </c>
      <c r="E90" s="48">
        <v>16500000</v>
      </c>
    </row>
    <row r="91" spans="1:5" ht="25.5" x14ac:dyDescent="0.25">
      <c r="A91" s="50" t="s">
        <v>208</v>
      </c>
      <c r="B91" s="49" t="s">
        <v>207</v>
      </c>
      <c r="C91" s="49"/>
      <c r="D91" s="7">
        <v>7700000</v>
      </c>
      <c r="E91" s="48">
        <v>7700000</v>
      </c>
    </row>
    <row r="92" spans="1:5" ht="25.5" x14ac:dyDescent="0.25">
      <c r="A92" s="50" t="s">
        <v>206</v>
      </c>
      <c r="B92" s="49" t="s">
        <v>205</v>
      </c>
      <c r="C92" s="49"/>
      <c r="D92" s="7">
        <v>13200000</v>
      </c>
      <c r="E92" s="48">
        <v>13200000</v>
      </c>
    </row>
    <row r="93" spans="1:5" ht="25.5" x14ac:dyDescent="0.25">
      <c r="A93" s="40" t="s">
        <v>204</v>
      </c>
      <c r="B93" s="39" t="s">
        <v>203</v>
      </c>
      <c r="C93" s="39"/>
      <c r="D93" s="6">
        <f>D94+D95+D96+D97+D98+D99</f>
        <v>4972633</v>
      </c>
      <c r="E93" s="38">
        <f>E94+E95+E96+E97+E98+E99</f>
        <v>0</v>
      </c>
    </row>
    <row r="94" spans="1:5" ht="25.5" x14ac:dyDescent="0.25">
      <c r="A94" s="50" t="s">
        <v>202</v>
      </c>
      <c r="B94" s="49" t="s">
        <v>201</v>
      </c>
      <c r="C94" s="49"/>
      <c r="D94" s="7">
        <v>0</v>
      </c>
      <c r="E94" s="48">
        <v>0</v>
      </c>
    </row>
    <row r="95" spans="1:5" ht="38.25" x14ac:dyDescent="0.25">
      <c r="A95" s="50" t="s">
        <v>200</v>
      </c>
      <c r="B95" s="49" t="s">
        <v>199</v>
      </c>
      <c r="C95" s="49"/>
      <c r="D95" s="7">
        <v>0</v>
      </c>
      <c r="E95" s="48">
        <v>0</v>
      </c>
    </row>
    <row r="96" spans="1:5" ht="25.5" x14ac:dyDescent="0.25">
      <c r="A96" s="50" t="s">
        <v>198</v>
      </c>
      <c r="B96" s="49" t="s">
        <v>197</v>
      </c>
      <c r="C96" s="49"/>
      <c r="D96" s="7">
        <v>4972633</v>
      </c>
      <c r="E96" s="48">
        <v>0</v>
      </c>
    </row>
    <row r="97" spans="1:5" ht="25.5" x14ac:dyDescent="0.25">
      <c r="A97" s="50" t="s">
        <v>196</v>
      </c>
      <c r="B97" s="49" t="s">
        <v>195</v>
      </c>
      <c r="C97" s="49"/>
      <c r="D97" s="7">
        <v>0</v>
      </c>
      <c r="E97" s="48">
        <v>0</v>
      </c>
    </row>
    <row r="98" spans="1:5" ht="25.5" x14ac:dyDescent="0.25">
      <c r="A98" s="50" t="s">
        <v>194</v>
      </c>
      <c r="B98" s="49" t="s">
        <v>193</v>
      </c>
      <c r="C98" s="49"/>
      <c r="D98" s="7">
        <v>0</v>
      </c>
      <c r="E98" s="48">
        <v>0</v>
      </c>
    </row>
    <row r="99" spans="1:5" ht="25.5" x14ac:dyDescent="0.25">
      <c r="A99" s="50" t="s">
        <v>192</v>
      </c>
      <c r="B99" s="49" t="s">
        <v>191</v>
      </c>
      <c r="C99" s="49"/>
      <c r="D99" s="7">
        <v>0</v>
      </c>
      <c r="E99" s="48">
        <v>0</v>
      </c>
    </row>
    <row r="100" spans="1:5" ht="25.5" x14ac:dyDescent="0.25">
      <c r="A100" s="43" t="s">
        <v>190</v>
      </c>
      <c r="B100" s="42" t="s">
        <v>189</v>
      </c>
      <c r="C100" s="42"/>
      <c r="D100" s="5">
        <f>D63+D66+D67+D70+D71+D72+D80+D83+D84+D93</f>
        <v>464555591</v>
      </c>
      <c r="E100" s="41">
        <f>E63+E66+E67+E70+E71+E72+E80+E83+E84+E93</f>
        <v>282145237</v>
      </c>
    </row>
    <row r="101" spans="1:5" ht="38.25" x14ac:dyDescent="0.25">
      <c r="A101" s="43" t="s">
        <v>188</v>
      </c>
      <c r="B101" s="42" t="s">
        <v>187</v>
      </c>
      <c r="C101" s="42"/>
      <c r="D101" s="5">
        <f>D61-D100</f>
        <v>168365803137</v>
      </c>
      <c r="E101" s="41">
        <f>E61-E100</f>
        <v>164329780895</v>
      </c>
    </row>
    <row r="102" spans="1:5" ht="25.5" x14ac:dyDescent="0.25">
      <c r="A102" s="40" t="s">
        <v>186</v>
      </c>
      <c r="B102" s="39" t="s">
        <v>185</v>
      </c>
      <c r="C102" s="39"/>
      <c r="D102" s="6">
        <f>D103+D104</f>
        <v>150446710700</v>
      </c>
      <c r="E102" s="38">
        <f>E103+E104</f>
        <v>151759670800</v>
      </c>
    </row>
    <row r="103" spans="1:5" ht="25.5" x14ac:dyDescent="0.25">
      <c r="A103" s="40" t="s">
        <v>184</v>
      </c>
      <c r="B103" s="39" t="s">
        <v>183</v>
      </c>
      <c r="C103" s="39"/>
      <c r="D103" s="6">
        <v>155519793900</v>
      </c>
      <c r="E103" s="38">
        <v>151811059000</v>
      </c>
    </row>
    <row r="104" spans="1:5" ht="25.5" x14ac:dyDescent="0.25">
      <c r="A104" s="40" t="s">
        <v>182</v>
      </c>
      <c r="B104" s="39" t="s">
        <v>181</v>
      </c>
      <c r="C104" s="39"/>
      <c r="D104" s="6">
        <v>-5073083200</v>
      </c>
      <c r="E104" s="38">
        <v>-51388200</v>
      </c>
    </row>
    <row r="105" spans="1:5" ht="25.5" x14ac:dyDescent="0.25">
      <c r="A105" s="40" t="s">
        <v>180</v>
      </c>
      <c r="B105" s="39" t="s">
        <v>179</v>
      </c>
      <c r="C105" s="39"/>
      <c r="D105" s="6">
        <v>-169662294</v>
      </c>
      <c r="E105" s="38">
        <v>5206001</v>
      </c>
    </row>
    <row r="106" spans="1:5" ht="25.5" x14ac:dyDescent="0.25">
      <c r="A106" s="40" t="s">
        <v>178</v>
      </c>
      <c r="B106" s="39" t="s">
        <v>177</v>
      </c>
      <c r="C106" s="39"/>
      <c r="D106" s="6">
        <f>D107+D108</f>
        <v>18088754731</v>
      </c>
      <c r="E106" s="38">
        <f>E107+E108</f>
        <v>12564904094</v>
      </c>
    </row>
    <row r="107" spans="1:5" ht="25.5" x14ac:dyDescent="0.25">
      <c r="A107" s="50" t="s">
        <v>176</v>
      </c>
      <c r="B107" s="49" t="s">
        <v>175</v>
      </c>
      <c r="C107" s="49"/>
      <c r="D107" s="7">
        <v>12564904094</v>
      </c>
      <c r="E107" s="143">
        <v>1659139797</v>
      </c>
    </row>
    <row r="108" spans="1:5" ht="25.5" x14ac:dyDescent="0.25">
      <c r="A108" s="50" t="s">
        <v>174</v>
      </c>
      <c r="B108" s="49" t="s">
        <v>173</v>
      </c>
      <c r="C108" s="49"/>
      <c r="D108" s="7">
        <v>5523850637</v>
      </c>
      <c r="E108" s="143">
        <v>10905764297</v>
      </c>
    </row>
    <row r="109" spans="1:5" ht="38.25" x14ac:dyDescent="0.25">
      <c r="A109" s="47" t="s">
        <v>172</v>
      </c>
      <c r="B109" s="46" t="s">
        <v>171</v>
      </c>
      <c r="C109" s="46"/>
      <c r="D109" s="45">
        <v>11191.05</v>
      </c>
      <c r="E109" s="44">
        <v>10828.29</v>
      </c>
    </row>
    <row r="110" spans="1:5" ht="25.5" x14ac:dyDescent="0.25">
      <c r="A110" s="43" t="s">
        <v>170</v>
      </c>
      <c r="B110" s="42" t="s">
        <v>169</v>
      </c>
      <c r="C110" s="42"/>
      <c r="D110" s="5">
        <f>D111+D112</f>
        <v>0</v>
      </c>
      <c r="E110" s="41">
        <f>E111+E112</f>
        <v>0</v>
      </c>
    </row>
    <row r="111" spans="1:5" ht="25.5" x14ac:dyDescent="0.25">
      <c r="A111" s="40" t="s">
        <v>168</v>
      </c>
      <c r="B111" s="39" t="s">
        <v>167</v>
      </c>
      <c r="C111" s="39"/>
      <c r="D111" s="6">
        <v>0</v>
      </c>
      <c r="E111" s="38">
        <v>0</v>
      </c>
    </row>
    <row r="112" spans="1:5" ht="38.25" x14ac:dyDescent="0.25">
      <c r="A112" s="40" t="s">
        <v>166</v>
      </c>
      <c r="B112" s="39" t="s">
        <v>165</v>
      </c>
      <c r="C112" s="39"/>
      <c r="D112" s="6">
        <v>0</v>
      </c>
      <c r="E112" s="38">
        <v>0</v>
      </c>
    </row>
    <row r="113" spans="1:5" ht="25.5" x14ac:dyDescent="0.25">
      <c r="A113" s="43" t="s">
        <v>164</v>
      </c>
      <c r="B113" s="42" t="s">
        <v>163</v>
      </c>
      <c r="C113" s="42"/>
      <c r="D113" s="5">
        <v>0</v>
      </c>
      <c r="E113" s="41">
        <v>0</v>
      </c>
    </row>
    <row r="114" spans="1:5" ht="25.5" x14ac:dyDescent="0.25">
      <c r="A114" s="40" t="s">
        <v>162</v>
      </c>
      <c r="B114" s="39" t="s">
        <v>161</v>
      </c>
      <c r="C114" s="39"/>
      <c r="D114" s="6">
        <v>0</v>
      </c>
      <c r="E114" s="38">
        <v>0</v>
      </c>
    </row>
    <row r="115" spans="1:5" ht="25.5" x14ac:dyDescent="0.25">
      <c r="A115" s="40" t="s">
        <v>160</v>
      </c>
      <c r="B115" s="39" t="s">
        <v>159</v>
      </c>
      <c r="C115" s="39"/>
      <c r="D115" s="6">
        <v>0</v>
      </c>
      <c r="E115" s="38">
        <v>0</v>
      </c>
    </row>
    <row r="116" spans="1:5" ht="25.5" x14ac:dyDescent="0.25">
      <c r="A116" s="40" t="s">
        <v>158</v>
      </c>
      <c r="B116" s="39" t="s">
        <v>157</v>
      </c>
      <c r="C116" s="39"/>
      <c r="D116" s="6">
        <v>0</v>
      </c>
      <c r="E116" s="38">
        <v>0</v>
      </c>
    </row>
    <row r="117" spans="1:5" ht="25.5" x14ac:dyDescent="0.25">
      <c r="A117" s="37" t="s">
        <v>156</v>
      </c>
      <c r="B117" s="36" t="s">
        <v>155</v>
      </c>
      <c r="C117" s="36"/>
      <c r="D117" s="35">
        <v>15044671.07</v>
      </c>
      <c r="E117" s="34">
        <v>15175967.08</v>
      </c>
    </row>
    <row r="118" spans="1:5" ht="10.5" customHeight="1" x14ac:dyDescent="0.25">
      <c r="A118" s="1"/>
      <c r="B118" s="1"/>
      <c r="C118" s="1"/>
      <c r="D118" s="1"/>
    </row>
    <row r="119" spans="1:5" ht="15" customHeight="1" x14ac:dyDescent="0.2">
      <c r="A119" s="29"/>
      <c r="B119" s="33"/>
      <c r="C119" s="30"/>
    </row>
    <row r="120" spans="1:5" ht="15" customHeight="1" x14ac:dyDescent="0.2">
      <c r="A120" s="13"/>
      <c r="B120" s="31"/>
      <c r="C120" s="32"/>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1C53-D141-4E13-BC2B-148221FD5D1C}">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1"/>
      <c r="B1" s="79"/>
    </row>
    <row r="2" spans="1:6" ht="22.5" customHeight="1" x14ac:dyDescent="0.25">
      <c r="A2" s="78"/>
    </row>
    <row r="3" spans="1:6" ht="4.5" customHeight="1" x14ac:dyDescent="0.25">
      <c r="A3" s="1"/>
      <c r="B3" s="1"/>
      <c r="C3" s="1"/>
      <c r="D3" s="1"/>
      <c r="E3" s="1"/>
      <c r="F3" s="1"/>
    </row>
    <row r="4" spans="1:6" ht="36.75" customHeight="1" x14ac:dyDescent="0.25">
      <c r="A4" s="77"/>
    </row>
    <row r="5" spans="1:6" ht="18.75" customHeight="1" x14ac:dyDescent="0.25">
      <c r="A5" s="76"/>
    </row>
    <row r="6" spans="1:6" ht="15.75" customHeight="1" x14ac:dyDescent="0.25">
      <c r="A6" s="75"/>
      <c r="B6" s="75"/>
    </row>
    <row r="7" spans="1:6" ht="15.75" customHeight="1" x14ac:dyDescent="0.25">
      <c r="A7" s="1"/>
      <c r="B7" s="1"/>
    </row>
    <row r="8" spans="1:6" ht="15.75" customHeight="1" x14ac:dyDescent="0.25">
      <c r="A8" s="75"/>
      <c r="B8" s="75"/>
    </row>
    <row r="9" spans="1:6" ht="15.75" customHeight="1" x14ac:dyDescent="0.25">
      <c r="A9" s="1"/>
      <c r="B9" s="1"/>
    </row>
    <row r="10" spans="1:6" ht="15.75" customHeight="1" x14ac:dyDescent="0.25">
      <c r="A10" s="75"/>
      <c r="B10" s="75"/>
    </row>
    <row r="11" spans="1:6" ht="15.75" customHeight="1" x14ac:dyDescent="0.25">
      <c r="A11" s="1"/>
      <c r="B11" s="1"/>
    </row>
    <row r="12" spans="1:6" ht="15.75" customHeight="1" x14ac:dyDescent="0.25">
      <c r="A12" s="75"/>
      <c r="B12" s="75"/>
    </row>
    <row r="13" spans="1:6" ht="15.75" customHeight="1" x14ac:dyDescent="0.25">
      <c r="A13" s="1"/>
      <c r="B13" s="1"/>
    </row>
    <row r="14" spans="1:6" ht="15.75" customHeight="1" x14ac:dyDescent="0.25">
      <c r="A14" s="1"/>
      <c r="B14" s="1"/>
      <c r="C14" s="1"/>
      <c r="D14" s="1"/>
      <c r="E14" s="74"/>
    </row>
    <row r="15" spans="1:6" ht="3.75" customHeight="1" x14ac:dyDescent="0.25">
      <c r="A15" s="4"/>
      <c r="B15" s="4"/>
      <c r="C15" s="4"/>
      <c r="D15" s="4"/>
      <c r="E15" s="4"/>
      <c r="F15" s="1"/>
    </row>
    <row r="16" spans="1:6" ht="41.25" customHeight="1" x14ac:dyDescent="0.25">
      <c r="A16" s="73" t="s">
        <v>390</v>
      </c>
      <c r="B16" s="72" t="s">
        <v>389</v>
      </c>
      <c r="C16" s="72" t="s">
        <v>388</v>
      </c>
      <c r="D16" s="72" t="s">
        <v>25</v>
      </c>
      <c r="E16" s="71" t="s">
        <v>27</v>
      </c>
    </row>
    <row r="17" spans="1:6" ht="26.25" customHeight="1" x14ac:dyDescent="0.25">
      <c r="A17" s="68" t="s">
        <v>357</v>
      </c>
      <c r="B17" s="67" t="s">
        <v>387</v>
      </c>
      <c r="C17" s="42" t="s">
        <v>386</v>
      </c>
      <c r="D17" s="5">
        <v>164329780895</v>
      </c>
      <c r="E17" s="41">
        <v>152190430191</v>
      </c>
    </row>
    <row r="18" spans="1:6" ht="48.75" customHeight="1" x14ac:dyDescent="0.25">
      <c r="A18" s="68" t="s">
        <v>265</v>
      </c>
      <c r="B18" s="67" t="s">
        <v>385</v>
      </c>
      <c r="C18" s="42" t="s">
        <v>384</v>
      </c>
      <c r="D18" s="5">
        <v>5523850637</v>
      </c>
      <c r="E18" s="41">
        <v>5269027450</v>
      </c>
    </row>
    <row r="19" spans="1:6" ht="48.75" customHeight="1" x14ac:dyDescent="0.25">
      <c r="A19" s="70" t="s">
        <v>383</v>
      </c>
      <c r="B19" s="69" t="s">
        <v>382</v>
      </c>
      <c r="C19" s="39" t="s">
        <v>381</v>
      </c>
      <c r="D19" s="6">
        <v>5523850637</v>
      </c>
      <c r="E19" s="38">
        <v>5269027450</v>
      </c>
    </row>
    <row r="20" spans="1:6" ht="48.75" customHeight="1" x14ac:dyDescent="0.25">
      <c r="A20" s="70" t="s">
        <v>380</v>
      </c>
      <c r="B20" s="69" t="s">
        <v>379</v>
      </c>
      <c r="C20" s="39" t="s">
        <v>378</v>
      </c>
      <c r="D20" s="6"/>
      <c r="E20" s="38"/>
    </row>
    <row r="21" spans="1:6" ht="48.75" customHeight="1" x14ac:dyDescent="0.25">
      <c r="A21" s="68" t="s">
        <v>377</v>
      </c>
      <c r="B21" s="67" t="s">
        <v>376</v>
      </c>
      <c r="C21" s="42" t="s">
        <v>375</v>
      </c>
      <c r="D21" s="5">
        <v>-1487828395</v>
      </c>
      <c r="E21" s="41">
        <v>1047043664</v>
      </c>
    </row>
    <row r="22" spans="1:6" ht="26.25" customHeight="1" x14ac:dyDescent="0.25">
      <c r="A22" s="70" t="s">
        <v>374</v>
      </c>
      <c r="B22" s="69" t="s">
        <v>373</v>
      </c>
      <c r="C22" s="39" t="s">
        <v>372</v>
      </c>
      <c r="D22" s="6">
        <v>4054650292</v>
      </c>
      <c r="E22" s="38">
        <v>1054302000</v>
      </c>
    </row>
    <row r="23" spans="1:6" ht="26.25" customHeight="1" x14ac:dyDescent="0.25">
      <c r="A23" s="70" t="s">
        <v>371</v>
      </c>
      <c r="B23" s="69" t="s">
        <v>370</v>
      </c>
      <c r="C23" s="39" t="s">
        <v>369</v>
      </c>
      <c r="D23" s="6">
        <v>-5542478687</v>
      </c>
      <c r="E23" s="38">
        <v>-7258336</v>
      </c>
    </row>
    <row r="24" spans="1:6" ht="37.5" customHeight="1" x14ac:dyDescent="0.25">
      <c r="A24" s="68" t="s">
        <v>368</v>
      </c>
      <c r="B24" s="67" t="s">
        <v>367</v>
      </c>
      <c r="C24" s="42" t="s">
        <v>366</v>
      </c>
      <c r="D24" s="5">
        <v>168365803137</v>
      </c>
      <c r="E24" s="41">
        <v>158506501305</v>
      </c>
    </row>
    <row r="25" spans="1:6" ht="26.25" customHeight="1" x14ac:dyDescent="0.25">
      <c r="A25" s="66" t="s">
        <v>365</v>
      </c>
      <c r="B25" s="65" t="s">
        <v>364</v>
      </c>
      <c r="C25" s="64" t="s">
        <v>363</v>
      </c>
      <c r="D25" s="63">
        <v>11191.05</v>
      </c>
      <c r="E25" s="62">
        <v>10456.629999999999</v>
      </c>
    </row>
    <row r="26" spans="1:6" ht="6" customHeight="1" x14ac:dyDescent="0.25">
      <c r="A26" s="1"/>
      <c r="B26" s="1"/>
      <c r="C26" s="1"/>
      <c r="D26" s="1"/>
      <c r="E26" s="1"/>
      <c r="F26" s="1"/>
    </row>
    <row r="27" spans="1:6" ht="15.75" customHeight="1" x14ac:dyDescent="0.25">
      <c r="A27" s="61"/>
      <c r="B27" s="60"/>
      <c r="C27" s="60"/>
    </row>
    <row r="28" spans="1:6" ht="15.75" customHeight="1" x14ac:dyDescent="0.25">
      <c r="A28" s="59"/>
      <c r="B28" s="58"/>
      <c r="C28" s="58"/>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7F17A-F9C4-45BC-B9D2-086E4C820B81}">
  <sheetPr>
    <tabColor theme="1" tint="4.9989318521683403E-2"/>
    <outlinePr summaryBelow="0"/>
  </sheetPr>
  <dimension ref="A1:H66"/>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96"/>
    </row>
    <row r="2" spans="1:8" ht="22.5" customHeight="1" x14ac:dyDescent="0.25">
      <c r="A2" s="78"/>
    </row>
    <row r="3" spans="1:8" ht="11.25" customHeight="1" x14ac:dyDescent="0.25">
      <c r="A3" s="1"/>
      <c r="B3" s="1"/>
      <c r="C3" s="1"/>
      <c r="D3" s="1"/>
      <c r="E3" s="1"/>
      <c r="F3" s="1"/>
      <c r="G3" s="1"/>
      <c r="H3" s="1"/>
    </row>
    <row r="4" spans="1:8" ht="36.75" customHeight="1" x14ac:dyDescent="0.25">
      <c r="A4" s="93"/>
    </row>
    <row r="5" spans="1:8" ht="18.75" customHeight="1" x14ac:dyDescent="0.25">
      <c r="A5" s="76"/>
    </row>
    <row r="6" spans="1:8" ht="15" customHeight="1" x14ac:dyDescent="0.25">
      <c r="A6" s="97"/>
      <c r="B6" s="75"/>
      <c r="C6" s="75"/>
    </row>
    <row r="7" spans="1:8" ht="15" customHeight="1" x14ac:dyDescent="0.25">
      <c r="A7" s="1"/>
      <c r="B7" s="1"/>
      <c r="C7" s="1"/>
    </row>
    <row r="8" spans="1:8" ht="15" customHeight="1" x14ac:dyDescent="0.25">
      <c r="A8" s="97"/>
      <c r="B8" s="75"/>
      <c r="C8" s="75"/>
    </row>
    <row r="9" spans="1:8" ht="15" customHeight="1" x14ac:dyDescent="0.25">
      <c r="A9" s="1"/>
      <c r="B9" s="1"/>
      <c r="C9" s="1"/>
    </row>
    <row r="10" spans="1:8" ht="15" customHeight="1" x14ac:dyDescent="0.25">
      <c r="A10" s="97"/>
      <c r="B10" s="75"/>
      <c r="C10" s="75"/>
    </row>
    <row r="11" spans="1:8" ht="15" customHeight="1" x14ac:dyDescent="0.25">
      <c r="A11" s="1"/>
      <c r="B11" s="1"/>
      <c r="C11" s="1"/>
    </row>
    <row r="12" spans="1:8" ht="15" customHeight="1" x14ac:dyDescent="0.25">
      <c r="A12" s="97"/>
      <c r="B12" s="75"/>
      <c r="C12" s="75"/>
    </row>
    <row r="13" spans="1:8" ht="15" customHeight="1" x14ac:dyDescent="0.25">
      <c r="A13" s="1"/>
      <c r="B13" s="1"/>
      <c r="C13" s="1"/>
    </row>
    <row r="14" spans="1:8" ht="15" customHeight="1" x14ac:dyDescent="0.25">
      <c r="A14" s="4"/>
      <c r="B14" s="4"/>
      <c r="C14" s="4"/>
      <c r="D14" s="98"/>
      <c r="E14" s="4"/>
      <c r="F14" s="4"/>
      <c r="G14" s="99"/>
    </row>
    <row r="15" spans="1:8" ht="71.25" customHeight="1" x14ac:dyDescent="0.25">
      <c r="A15" s="16" t="s">
        <v>390</v>
      </c>
      <c r="B15" s="17" t="s">
        <v>458</v>
      </c>
      <c r="C15" s="17" t="s">
        <v>459</v>
      </c>
      <c r="D15" s="17" t="s">
        <v>460</v>
      </c>
      <c r="E15" s="17" t="s">
        <v>461</v>
      </c>
      <c r="F15" s="17" t="s">
        <v>462</v>
      </c>
      <c r="G15" s="90" t="s">
        <v>463</v>
      </c>
    </row>
    <row r="16" spans="1:8" ht="26.25" customHeight="1" x14ac:dyDescent="0.25">
      <c r="A16" s="100" t="s">
        <v>357</v>
      </c>
      <c r="B16" s="19" t="s">
        <v>464</v>
      </c>
      <c r="C16" s="20" t="s">
        <v>465</v>
      </c>
      <c r="D16" s="89">
        <v>0</v>
      </c>
      <c r="E16" s="89">
        <v>0</v>
      </c>
      <c r="F16" s="89">
        <v>0</v>
      </c>
      <c r="G16" s="101">
        <v>0</v>
      </c>
    </row>
    <row r="17" spans="1:7" ht="16.5" customHeight="1" x14ac:dyDescent="0.25">
      <c r="A17" s="100"/>
      <c r="B17" s="19" t="s">
        <v>466</v>
      </c>
      <c r="C17" s="20" t="s">
        <v>467</v>
      </c>
      <c r="D17" s="89">
        <v>0</v>
      </c>
      <c r="E17" s="89">
        <v>0</v>
      </c>
      <c r="F17" s="89">
        <v>0</v>
      </c>
      <c r="G17" s="101">
        <v>0</v>
      </c>
    </row>
    <row r="18" spans="1:7" ht="26.25" customHeight="1" x14ac:dyDescent="0.25">
      <c r="A18" s="100" t="s">
        <v>265</v>
      </c>
      <c r="B18" s="19" t="s">
        <v>468</v>
      </c>
      <c r="C18" s="20" t="s">
        <v>469</v>
      </c>
      <c r="D18" s="89">
        <v>0</v>
      </c>
      <c r="E18" s="89">
        <v>0</v>
      </c>
      <c r="F18" s="89">
        <v>0</v>
      </c>
      <c r="G18" s="101">
        <v>0</v>
      </c>
    </row>
    <row r="19" spans="1:7" ht="26.25" customHeight="1" x14ac:dyDescent="0.25">
      <c r="A19" s="102"/>
      <c r="B19" s="22" t="s">
        <v>470</v>
      </c>
      <c r="C19" s="23" t="s">
        <v>471</v>
      </c>
      <c r="D19" s="87">
        <v>0</v>
      </c>
      <c r="E19" s="87">
        <v>0</v>
      </c>
      <c r="F19" s="87">
        <v>0</v>
      </c>
      <c r="G19" s="103">
        <v>0</v>
      </c>
    </row>
    <row r="20" spans="1:7" ht="26.25" customHeight="1" x14ac:dyDescent="0.25">
      <c r="A20" s="100"/>
      <c r="B20" s="19" t="s">
        <v>472</v>
      </c>
      <c r="C20" s="20" t="s">
        <v>473</v>
      </c>
      <c r="D20" s="89">
        <v>0</v>
      </c>
      <c r="E20" s="89">
        <v>0</v>
      </c>
      <c r="F20" s="89">
        <v>0</v>
      </c>
      <c r="G20" s="101">
        <v>0</v>
      </c>
    </row>
    <row r="21" spans="1:7" ht="26.25" customHeight="1" x14ac:dyDescent="0.25">
      <c r="A21" s="100" t="s">
        <v>377</v>
      </c>
      <c r="B21" s="19" t="s">
        <v>474</v>
      </c>
      <c r="C21" s="20" t="s">
        <v>475</v>
      </c>
      <c r="D21" s="89">
        <v>0</v>
      </c>
      <c r="E21" s="89">
        <v>0</v>
      </c>
      <c r="F21" s="89">
        <v>0</v>
      </c>
      <c r="G21" s="101">
        <v>0</v>
      </c>
    </row>
    <row r="22" spans="1:7" ht="26.25" customHeight="1" x14ac:dyDescent="0.25">
      <c r="A22" s="102" t="s">
        <v>476</v>
      </c>
      <c r="B22" s="22" t="s">
        <v>330</v>
      </c>
      <c r="C22" s="23" t="s">
        <v>477</v>
      </c>
      <c r="D22" s="87">
        <v>0</v>
      </c>
      <c r="E22" s="87">
        <v>0</v>
      </c>
      <c r="F22" s="87">
        <v>15001441092</v>
      </c>
      <c r="G22" s="103">
        <v>8.8900000000000007E-2</v>
      </c>
    </row>
    <row r="23" spans="1:7" ht="16.5" customHeight="1" x14ac:dyDescent="0.25">
      <c r="A23" s="102" t="s">
        <v>478</v>
      </c>
      <c r="B23" s="22" t="s">
        <v>479</v>
      </c>
      <c r="C23" s="23" t="s">
        <v>480</v>
      </c>
      <c r="D23" s="87">
        <v>80</v>
      </c>
      <c r="E23" s="87">
        <v>100018013.3625</v>
      </c>
      <c r="F23" s="87">
        <v>8001441069</v>
      </c>
      <c r="G23" s="103">
        <v>4.7399999999999998E-2</v>
      </c>
    </row>
    <row r="24" spans="1:7" ht="16.5" customHeight="1" x14ac:dyDescent="0.25">
      <c r="A24" s="102" t="s">
        <v>481</v>
      </c>
      <c r="B24" s="22" t="s">
        <v>482</v>
      </c>
      <c r="C24" s="23" t="s">
        <v>483</v>
      </c>
      <c r="D24" s="87">
        <v>70</v>
      </c>
      <c r="E24" s="87">
        <v>100000000.32856999</v>
      </c>
      <c r="F24" s="87">
        <v>7000000023</v>
      </c>
      <c r="G24" s="103">
        <v>4.1500000000000002E-2</v>
      </c>
    </row>
    <row r="25" spans="1:7" ht="26.25" customHeight="1" x14ac:dyDescent="0.25">
      <c r="A25" s="102" t="s">
        <v>484</v>
      </c>
      <c r="B25" s="22" t="s">
        <v>485</v>
      </c>
      <c r="C25" s="23" t="s">
        <v>486</v>
      </c>
      <c r="D25" s="87">
        <v>0</v>
      </c>
      <c r="E25" s="87">
        <v>0</v>
      </c>
      <c r="F25" s="87">
        <v>128708638006</v>
      </c>
      <c r="G25" s="103">
        <v>0.76229999999999998</v>
      </c>
    </row>
    <row r="26" spans="1:7" ht="16.5" customHeight="1" x14ac:dyDescent="0.25">
      <c r="A26" s="102" t="s">
        <v>487</v>
      </c>
      <c r="B26" s="22" t="s">
        <v>488</v>
      </c>
      <c r="C26" s="23" t="s">
        <v>489</v>
      </c>
      <c r="D26" s="87">
        <v>60000</v>
      </c>
      <c r="E26" s="87">
        <v>99307.246580000006</v>
      </c>
      <c r="F26" s="87">
        <v>5958434795</v>
      </c>
      <c r="G26" s="103">
        <v>3.5299999999999998E-2</v>
      </c>
    </row>
    <row r="27" spans="1:7" ht="16.5" customHeight="1" x14ac:dyDescent="0.25">
      <c r="A27" s="102" t="s">
        <v>490</v>
      </c>
      <c r="B27" s="22" t="s">
        <v>491</v>
      </c>
      <c r="C27" s="23" t="s">
        <v>492</v>
      </c>
      <c r="D27" s="87">
        <v>48000</v>
      </c>
      <c r="E27" s="87">
        <v>101841.40349</v>
      </c>
      <c r="F27" s="87">
        <v>4888387368</v>
      </c>
      <c r="G27" s="103">
        <v>2.9000000000000001E-2</v>
      </c>
    </row>
    <row r="28" spans="1:7" ht="16.5" customHeight="1" x14ac:dyDescent="0.25">
      <c r="A28" s="102" t="s">
        <v>493</v>
      </c>
      <c r="B28" s="22" t="s">
        <v>494</v>
      </c>
      <c r="C28" s="23" t="s">
        <v>495</v>
      </c>
      <c r="D28" s="87">
        <v>100000</v>
      </c>
      <c r="E28" s="87">
        <v>99101.794529999999</v>
      </c>
      <c r="F28" s="87">
        <v>9910179453</v>
      </c>
      <c r="G28" s="103">
        <v>5.8700000000000002E-2</v>
      </c>
    </row>
    <row r="29" spans="1:7" ht="16.5" customHeight="1" x14ac:dyDescent="0.25">
      <c r="A29" s="102" t="s">
        <v>496</v>
      </c>
      <c r="B29" s="22" t="s">
        <v>497</v>
      </c>
      <c r="C29" s="23" t="s">
        <v>498</v>
      </c>
      <c r="D29" s="87">
        <v>5</v>
      </c>
      <c r="E29" s="87">
        <v>1007863258.52055</v>
      </c>
      <c r="F29" s="87">
        <v>5039316293</v>
      </c>
      <c r="G29" s="103">
        <v>2.98E-2</v>
      </c>
    </row>
    <row r="30" spans="1:7" ht="16.5" customHeight="1" x14ac:dyDescent="0.25">
      <c r="A30" s="102" t="s">
        <v>499</v>
      </c>
      <c r="B30" s="22" t="s">
        <v>500</v>
      </c>
      <c r="C30" s="23" t="s">
        <v>501</v>
      </c>
      <c r="D30" s="87">
        <v>155600</v>
      </c>
      <c r="E30" s="87">
        <v>99949.715460000007</v>
      </c>
      <c r="F30" s="87">
        <v>15552175726</v>
      </c>
      <c r="G30" s="103">
        <v>9.2100000000000001E-2</v>
      </c>
    </row>
    <row r="31" spans="1:7" ht="16.5" customHeight="1" x14ac:dyDescent="0.25">
      <c r="A31" s="102" t="s">
        <v>502</v>
      </c>
      <c r="B31" s="22" t="s">
        <v>503</v>
      </c>
      <c r="C31" s="23" t="s">
        <v>504</v>
      </c>
      <c r="D31" s="87">
        <v>140000</v>
      </c>
      <c r="E31" s="87">
        <v>100660.37573</v>
      </c>
      <c r="F31" s="87">
        <v>14092452602</v>
      </c>
      <c r="G31" s="103">
        <v>8.3500000000000005E-2</v>
      </c>
    </row>
    <row r="32" spans="1:7" ht="16.5" customHeight="1" x14ac:dyDescent="0.25">
      <c r="A32" s="102" t="s">
        <v>505</v>
      </c>
      <c r="B32" s="22" t="s">
        <v>506</v>
      </c>
      <c r="C32" s="23" t="s">
        <v>507</v>
      </c>
      <c r="D32" s="87">
        <v>129700</v>
      </c>
      <c r="E32" s="87">
        <v>101343.75665</v>
      </c>
      <c r="F32" s="87">
        <v>13144285238</v>
      </c>
      <c r="G32" s="103">
        <v>7.7899999999999997E-2</v>
      </c>
    </row>
    <row r="33" spans="1:7" ht="16.5" customHeight="1" x14ac:dyDescent="0.25">
      <c r="A33" s="102" t="s">
        <v>508</v>
      </c>
      <c r="B33" s="22" t="s">
        <v>509</v>
      </c>
      <c r="C33" s="23" t="s">
        <v>510</v>
      </c>
      <c r="D33" s="87">
        <v>30000</v>
      </c>
      <c r="E33" s="87">
        <v>100664.61642999999</v>
      </c>
      <c r="F33" s="87">
        <v>3019938493</v>
      </c>
      <c r="G33" s="103">
        <v>1.7899999999999999E-2</v>
      </c>
    </row>
    <row r="34" spans="1:7" ht="16.5" customHeight="1" x14ac:dyDescent="0.25">
      <c r="A34" s="102" t="s">
        <v>511</v>
      </c>
      <c r="B34" s="22" t="s">
        <v>512</v>
      </c>
      <c r="C34" s="23" t="s">
        <v>513</v>
      </c>
      <c r="D34" s="87">
        <v>250000</v>
      </c>
      <c r="E34" s="87">
        <v>100421.22396</v>
      </c>
      <c r="F34" s="87">
        <v>25105305990</v>
      </c>
      <c r="G34" s="103">
        <v>0.1487</v>
      </c>
    </row>
    <row r="35" spans="1:7" ht="16.5" customHeight="1" x14ac:dyDescent="0.25">
      <c r="A35" s="102" t="s">
        <v>514</v>
      </c>
      <c r="B35" s="22" t="s">
        <v>515</v>
      </c>
      <c r="C35" s="23" t="s">
        <v>516</v>
      </c>
      <c r="D35" s="87">
        <v>70000</v>
      </c>
      <c r="E35" s="87">
        <v>98405.667310000004</v>
      </c>
      <c r="F35" s="87">
        <v>6888396712</v>
      </c>
      <c r="G35" s="103">
        <v>4.0800000000000003E-2</v>
      </c>
    </row>
    <row r="36" spans="1:7" ht="16.5" customHeight="1" x14ac:dyDescent="0.25">
      <c r="A36" s="102" t="s">
        <v>517</v>
      </c>
      <c r="B36" s="22" t="s">
        <v>518</v>
      </c>
      <c r="C36" s="23" t="s">
        <v>519</v>
      </c>
      <c r="D36" s="87">
        <v>104919</v>
      </c>
      <c r="E36" s="87">
        <v>96799.623460000003</v>
      </c>
      <c r="F36" s="87">
        <v>10156119694</v>
      </c>
      <c r="G36" s="103">
        <v>6.0199999999999997E-2</v>
      </c>
    </row>
    <row r="37" spans="1:7" ht="16.5" customHeight="1" x14ac:dyDescent="0.25">
      <c r="A37" s="102" t="s">
        <v>520</v>
      </c>
      <c r="B37" s="22" t="s">
        <v>521</v>
      </c>
      <c r="C37" s="23" t="s">
        <v>522</v>
      </c>
      <c r="D37" s="87">
        <v>50000</v>
      </c>
      <c r="E37" s="87">
        <v>100734.83683</v>
      </c>
      <c r="F37" s="87">
        <v>5036741842</v>
      </c>
      <c r="G37" s="103">
        <v>2.98E-2</v>
      </c>
    </row>
    <row r="38" spans="1:7" ht="16.5" customHeight="1" x14ac:dyDescent="0.25">
      <c r="A38" s="102" t="s">
        <v>523</v>
      </c>
      <c r="B38" s="22" t="s">
        <v>524</v>
      </c>
      <c r="C38" s="23" t="s">
        <v>525</v>
      </c>
      <c r="D38" s="87">
        <v>50000</v>
      </c>
      <c r="E38" s="87">
        <v>96300.041100000002</v>
      </c>
      <c r="F38" s="87">
        <v>4815002055</v>
      </c>
      <c r="G38" s="103">
        <v>2.8500000000000001E-2</v>
      </c>
    </row>
    <row r="39" spans="1:7" ht="16.5" customHeight="1" x14ac:dyDescent="0.25">
      <c r="A39" s="102" t="s">
        <v>526</v>
      </c>
      <c r="B39" s="22" t="s">
        <v>527</v>
      </c>
      <c r="C39" s="23" t="s">
        <v>528</v>
      </c>
      <c r="D39" s="87">
        <v>50000</v>
      </c>
      <c r="E39" s="87">
        <v>102038.0349</v>
      </c>
      <c r="F39" s="87">
        <v>5101901745</v>
      </c>
      <c r="G39" s="103">
        <v>3.0200000000000001E-2</v>
      </c>
    </row>
    <row r="40" spans="1:7" ht="16.5" customHeight="1" x14ac:dyDescent="0.25">
      <c r="A40" s="100"/>
      <c r="B40" s="19" t="s">
        <v>466</v>
      </c>
      <c r="C40" s="20" t="s">
        <v>529</v>
      </c>
      <c r="D40" s="89">
        <v>1238374</v>
      </c>
      <c r="E40" s="89">
        <v>0</v>
      </c>
      <c r="F40" s="89">
        <v>143710079098</v>
      </c>
      <c r="G40" s="101">
        <v>0.85119999999999996</v>
      </c>
    </row>
    <row r="41" spans="1:7" ht="26.25" customHeight="1" x14ac:dyDescent="0.25">
      <c r="A41" s="100" t="s">
        <v>368</v>
      </c>
      <c r="B41" s="19" t="s">
        <v>530</v>
      </c>
      <c r="C41" s="20" t="s">
        <v>531</v>
      </c>
      <c r="D41" s="89">
        <v>0</v>
      </c>
      <c r="E41" s="89">
        <v>0</v>
      </c>
      <c r="F41" s="89">
        <v>0</v>
      </c>
      <c r="G41" s="101">
        <v>0</v>
      </c>
    </row>
    <row r="42" spans="1:7" ht="26.25" customHeight="1" x14ac:dyDescent="0.25">
      <c r="A42" s="102" t="s">
        <v>476</v>
      </c>
      <c r="B42" s="22" t="s">
        <v>532</v>
      </c>
      <c r="C42" s="23" t="s">
        <v>533</v>
      </c>
      <c r="D42" s="87">
        <v>0</v>
      </c>
      <c r="E42" s="87">
        <v>0</v>
      </c>
      <c r="F42" s="87">
        <v>0</v>
      </c>
      <c r="G42" s="103">
        <v>0</v>
      </c>
    </row>
    <row r="43" spans="1:7" ht="26.25" customHeight="1" x14ac:dyDescent="0.25">
      <c r="A43" s="102" t="s">
        <v>484</v>
      </c>
      <c r="B43" s="22" t="s">
        <v>534</v>
      </c>
      <c r="C43" s="23" t="s">
        <v>535</v>
      </c>
      <c r="D43" s="87">
        <v>0</v>
      </c>
      <c r="E43" s="87">
        <v>0</v>
      </c>
      <c r="F43" s="87">
        <v>0</v>
      </c>
      <c r="G43" s="103">
        <v>0</v>
      </c>
    </row>
    <row r="44" spans="1:7" ht="26.25" customHeight="1" x14ac:dyDescent="0.25">
      <c r="A44" s="102"/>
      <c r="B44" s="22" t="s">
        <v>470</v>
      </c>
      <c r="C44" s="23" t="s">
        <v>536</v>
      </c>
      <c r="D44" s="87">
        <v>0</v>
      </c>
      <c r="E44" s="87">
        <v>0</v>
      </c>
      <c r="F44" s="87">
        <v>0</v>
      </c>
      <c r="G44" s="103">
        <v>0</v>
      </c>
    </row>
    <row r="45" spans="1:7" ht="26.25" customHeight="1" x14ac:dyDescent="0.25">
      <c r="A45" s="100"/>
      <c r="B45" s="19" t="s">
        <v>537</v>
      </c>
      <c r="C45" s="20" t="s">
        <v>538</v>
      </c>
      <c r="D45" s="89">
        <v>1238374</v>
      </c>
      <c r="E45" s="89">
        <v>0</v>
      </c>
      <c r="F45" s="89">
        <v>143710079098</v>
      </c>
      <c r="G45" s="101">
        <v>0.85119999999999996</v>
      </c>
    </row>
    <row r="46" spans="1:7" ht="25.5" x14ac:dyDescent="0.25">
      <c r="A46" s="100" t="s">
        <v>365</v>
      </c>
      <c r="B46" s="19" t="s">
        <v>539</v>
      </c>
      <c r="C46" s="20" t="s">
        <v>540</v>
      </c>
      <c r="D46" s="89">
        <v>0</v>
      </c>
      <c r="E46" s="89">
        <v>0</v>
      </c>
      <c r="F46" s="89">
        <v>0</v>
      </c>
      <c r="G46" s="101">
        <v>0</v>
      </c>
    </row>
    <row r="47" spans="1:7" ht="25.5" x14ac:dyDescent="0.25">
      <c r="A47" s="102" t="s">
        <v>476</v>
      </c>
      <c r="B47" s="22" t="s">
        <v>541</v>
      </c>
      <c r="C47" s="23" t="s">
        <v>542</v>
      </c>
      <c r="D47" s="87">
        <v>0</v>
      </c>
      <c r="E47" s="87">
        <v>0</v>
      </c>
      <c r="F47" s="87">
        <v>0</v>
      </c>
      <c r="G47" s="103">
        <v>0</v>
      </c>
    </row>
    <row r="48" spans="1:7" ht="25.5" x14ac:dyDescent="0.25">
      <c r="A48" s="102" t="s">
        <v>484</v>
      </c>
      <c r="B48" s="22" t="s">
        <v>543</v>
      </c>
      <c r="C48" s="23" t="s">
        <v>544</v>
      </c>
      <c r="D48" s="87">
        <v>0</v>
      </c>
      <c r="E48" s="87">
        <v>0</v>
      </c>
      <c r="F48" s="87">
        <v>4414777126</v>
      </c>
      <c r="G48" s="103">
        <v>2.6100000000000002E-2</v>
      </c>
    </row>
    <row r="49" spans="1:8" ht="25.5" x14ac:dyDescent="0.25">
      <c r="A49" s="102" t="s">
        <v>545</v>
      </c>
      <c r="B49" s="22" t="s">
        <v>546</v>
      </c>
      <c r="C49" s="23" t="s">
        <v>547</v>
      </c>
      <c r="D49" s="87">
        <v>0</v>
      </c>
      <c r="E49" s="87">
        <v>0</v>
      </c>
      <c r="F49" s="87">
        <v>789903053</v>
      </c>
      <c r="G49" s="103">
        <v>4.7000000000000002E-3</v>
      </c>
    </row>
    <row r="50" spans="1:8" ht="38.25" x14ac:dyDescent="0.25">
      <c r="A50" s="102" t="s">
        <v>548</v>
      </c>
      <c r="B50" s="22" t="s">
        <v>549</v>
      </c>
      <c r="C50" s="23" t="s">
        <v>550</v>
      </c>
      <c r="D50" s="87">
        <v>0</v>
      </c>
      <c r="E50" s="87">
        <v>0</v>
      </c>
      <c r="F50" s="87">
        <v>0</v>
      </c>
      <c r="G50" s="103">
        <v>0</v>
      </c>
    </row>
    <row r="51" spans="1:8" ht="38.25" x14ac:dyDescent="0.25">
      <c r="A51" s="102" t="s">
        <v>551</v>
      </c>
      <c r="B51" s="22" t="s">
        <v>552</v>
      </c>
      <c r="C51" s="23" t="s">
        <v>553</v>
      </c>
      <c r="D51" s="87">
        <v>0</v>
      </c>
      <c r="E51" s="87">
        <v>0</v>
      </c>
      <c r="F51" s="87">
        <v>0</v>
      </c>
      <c r="G51" s="103">
        <v>0</v>
      </c>
    </row>
    <row r="52" spans="1:8" ht="25.5" x14ac:dyDescent="0.25">
      <c r="A52" s="102" t="s">
        <v>554</v>
      </c>
      <c r="B52" s="22" t="s">
        <v>555</v>
      </c>
      <c r="C52" s="23" t="s">
        <v>556</v>
      </c>
      <c r="D52" s="87">
        <v>0</v>
      </c>
      <c r="E52" s="87">
        <v>0</v>
      </c>
      <c r="F52" s="87">
        <v>0</v>
      </c>
      <c r="G52" s="103">
        <v>0</v>
      </c>
    </row>
    <row r="53" spans="1:8" ht="25.5" x14ac:dyDescent="0.25">
      <c r="A53" s="102" t="s">
        <v>557</v>
      </c>
      <c r="B53" s="22" t="s">
        <v>558</v>
      </c>
      <c r="C53" s="23" t="s">
        <v>559</v>
      </c>
      <c r="D53" s="87">
        <v>0</v>
      </c>
      <c r="E53" s="87">
        <v>0</v>
      </c>
      <c r="F53" s="87">
        <v>0</v>
      </c>
      <c r="G53" s="103">
        <v>0</v>
      </c>
    </row>
    <row r="54" spans="1:8" ht="25.5" x14ac:dyDescent="0.25">
      <c r="A54" s="100"/>
      <c r="B54" s="19" t="s">
        <v>470</v>
      </c>
      <c r="C54" s="20" t="s">
        <v>560</v>
      </c>
      <c r="D54" s="89">
        <v>0</v>
      </c>
      <c r="E54" s="89">
        <v>0</v>
      </c>
      <c r="F54" s="89">
        <v>5204680179</v>
      </c>
      <c r="G54" s="101">
        <v>3.0800000000000001E-2</v>
      </c>
    </row>
    <row r="55" spans="1:8" ht="25.5" x14ac:dyDescent="0.25">
      <c r="A55" s="100" t="s">
        <v>163</v>
      </c>
      <c r="B55" s="19" t="s">
        <v>561</v>
      </c>
      <c r="C55" s="20" t="s">
        <v>562</v>
      </c>
      <c r="D55" s="89">
        <v>0</v>
      </c>
      <c r="E55" s="89">
        <v>0</v>
      </c>
      <c r="F55" s="89">
        <v>0</v>
      </c>
      <c r="G55" s="101">
        <v>0</v>
      </c>
    </row>
    <row r="56" spans="1:8" ht="25.5" x14ac:dyDescent="0.25">
      <c r="A56" s="102" t="s">
        <v>476</v>
      </c>
      <c r="B56" s="22" t="s">
        <v>563</v>
      </c>
      <c r="C56" s="23" t="s">
        <v>564</v>
      </c>
      <c r="D56" s="87">
        <v>0</v>
      </c>
      <c r="E56" s="87">
        <v>0</v>
      </c>
      <c r="F56" s="87">
        <v>19915599451</v>
      </c>
      <c r="G56" s="103">
        <v>0.11799999999999999</v>
      </c>
    </row>
    <row r="57" spans="1:8" ht="25.5" x14ac:dyDescent="0.25">
      <c r="A57" s="104"/>
      <c r="B57" s="24" t="s">
        <v>565</v>
      </c>
      <c r="C57" s="25" t="s">
        <v>566</v>
      </c>
      <c r="D57" s="105">
        <v>0</v>
      </c>
      <c r="E57" s="105">
        <v>0</v>
      </c>
      <c r="F57" s="105">
        <v>115599451</v>
      </c>
      <c r="G57" s="106">
        <v>6.9999999999999999E-4</v>
      </c>
    </row>
    <row r="58" spans="1:8" ht="25.5" x14ac:dyDescent="0.25">
      <c r="A58" s="104"/>
      <c r="B58" s="24" t="s">
        <v>567</v>
      </c>
      <c r="C58" s="25" t="s">
        <v>568</v>
      </c>
      <c r="D58" s="105">
        <v>0</v>
      </c>
      <c r="E58" s="105">
        <v>0</v>
      </c>
      <c r="F58" s="105">
        <v>0</v>
      </c>
      <c r="G58" s="106">
        <v>0</v>
      </c>
    </row>
    <row r="59" spans="1:8" ht="25.5" x14ac:dyDescent="0.25">
      <c r="A59" s="104"/>
      <c r="B59" s="24" t="s">
        <v>569</v>
      </c>
      <c r="C59" s="25" t="s">
        <v>570</v>
      </c>
      <c r="D59" s="105">
        <v>0</v>
      </c>
      <c r="E59" s="105">
        <v>0</v>
      </c>
      <c r="F59" s="105">
        <v>19800000000</v>
      </c>
      <c r="G59" s="106">
        <v>0.1173</v>
      </c>
    </row>
    <row r="60" spans="1:8" ht="25.5" x14ac:dyDescent="0.25">
      <c r="A60" s="102" t="s">
        <v>484</v>
      </c>
      <c r="B60" s="22" t="s">
        <v>571</v>
      </c>
      <c r="C60" s="23" t="s">
        <v>572</v>
      </c>
      <c r="D60" s="87">
        <v>0</v>
      </c>
      <c r="E60" s="87">
        <v>0</v>
      </c>
      <c r="F60" s="87">
        <v>0</v>
      </c>
      <c r="G60" s="103">
        <v>0</v>
      </c>
    </row>
    <row r="61" spans="1:8" ht="25.5" x14ac:dyDescent="0.25">
      <c r="A61" s="102" t="s">
        <v>545</v>
      </c>
      <c r="B61" s="22" t="s">
        <v>573</v>
      </c>
      <c r="C61" s="23" t="s">
        <v>574</v>
      </c>
      <c r="D61" s="87">
        <v>0</v>
      </c>
      <c r="E61" s="87">
        <v>0</v>
      </c>
      <c r="F61" s="87">
        <v>0</v>
      </c>
      <c r="G61" s="103">
        <v>0</v>
      </c>
    </row>
    <row r="62" spans="1:8" ht="25.5" x14ac:dyDescent="0.25">
      <c r="A62" s="100"/>
      <c r="B62" s="19" t="s">
        <v>470</v>
      </c>
      <c r="C62" s="20" t="s">
        <v>575</v>
      </c>
      <c r="D62" s="89">
        <v>0</v>
      </c>
      <c r="E62" s="89">
        <v>0</v>
      </c>
      <c r="F62" s="89">
        <v>19915599451</v>
      </c>
      <c r="G62" s="101">
        <v>0.11799999999999999</v>
      </c>
    </row>
    <row r="63" spans="1:8" ht="25.5" x14ac:dyDescent="0.25">
      <c r="A63" s="107" t="s">
        <v>576</v>
      </c>
      <c r="B63" s="27" t="s">
        <v>577</v>
      </c>
      <c r="C63" s="28" t="s">
        <v>578</v>
      </c>
      <c r="D63" s="85">
        <v>0</v>
      </c>
      <c r="E63" s="85">
        <v>0</v>
      </c>
      <c r="F63" s="85">
        <v>168830358728</v>
      </c>
      <c r="G63" s="108">
        <v>1</v>
      </c>
    </row>
    <row r="64" spans="1:8" ht="11.25" customHeight="1" x14ac:dyDescent="0.25">
      <c r="A64" s="1"/>
      <c r="B64" s="1"/>
      <c r="C64" s="1"/>
      <c r="D64" s="1"/>
      <c r="E64" s="1"/>
      <c r="F64" s="1"/>
      <c r="G64" s="1"/>
      <c r="H64" s="1"/>
    </row>
    <row r="65" spans="1:3" ht="13.5" customHeight="1" x14ac:dyDescent="0.25">
      <c r="A65" s="60"/>
      <c r="B65" s="60"/>
      <c r="C65" s="60"/>
    </row>
    <row r="66" spans="1:3" ht="13.5" customHeight="1" x14ac:dyDescent="0.25">
      <c r="A66" s="58"/>
      <c r="B66" s="58"/>
      <c r="C66" s="58"/>
    </row>
  </sheetData>
  <printOptions horizontalCentered="1"/>
  <pageMargins left="0" right="0" top="0.58999997400000004" bottom="0.58999997400000004"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14E6E-91B1-48A8-B18C-0455E5BE68B8}">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1"/>
      <c r="B1" s="1"/>
      <c r="C1" s="95"/>
    </row>
    <row r="2" spans="1:3" ht="35.25" customHeight="1" x14ac:dyDescent="0.25">
      <c r="A2" s="94"/>
    </row>
    <row r="3" spans="1:3" ht="6.75" customHeight="1" x14ac:dyDescent="0.25">
      <c r="A3" s="1"/>
      <c r="B3" s="1"/>
      <c r="C3" s="1"/>
    </row>
    <row r="4" spans="1:3" ht="15.75" customHeight="1" x14ac:dyDescent="0.25">
      <c r="A4" s="93"/>
    </row>
    <row r="5" spans="1:3" ht="15.75" customHeight="1" x14ac:dyDescent="0.25">
      <c r="A5" s="92"/>
    </row>
    <row r="6" spans="1:3" ht="11.25" customHeight="1" x14ac:dyDescent="0.25">
      <c r="A6" s="83"/>
    </row>
    <row r="7" spans="1:3" ht="9" customHeight="1" x14ac:dyDescent="0.25">
      <c r="A7" s="1"/>
      <c r="B7" s="1"/>
      <c r="C7" s="91"/>
    </row>
    <row r="8" spans="1:3" ht="15.75" customHeight="1" x14ac:dyDescent="0.25">
      <c r="A8" s="75"/>
      <c r="B8" s="75"/>
    </row>
    <row r="9" spans="1:3" ht="15.75" customHeight="1" x14ac:dyDescent="0.25">
      <c r="A9" s="1"/>
      <c r="B9" s="1"/>
    </row>
    <row r="10" spans="1:3" ht="15.75" customHeight="1" x14ac:dyDescent="0.25">
      <c r="A10" s="75"/>
      <c r="B10" s="75"/>
    </row>
    <row r="11" spans="1:3" ht="15.75" customHeight="1" x14ac:dyDescent="0.25">
      <c r="A11" s="1"/>
      <c r="B11" s="1"/>
    </row>
    <row r="12" spans="1:3" ht="15.75" customHeight="1" x14ac:dyDescent="0.25">
      <c r="A12" s="75"/>
      <c r="B12" s="75"/>
    </row>
    <row r="13" spans="1:3" ht="15.75" customHeight="1" x14ac:dyDescent="0.25">
      <c r="A13" s="1"/>
      <c r="B13" s="1"/>
    </row>
    <row r="14" spans="1:3" ht="15.75" customHeight="1" x14ac:dyDescent="0.25">
      <c r="A14" s="75"/>
      <c r="B14" s="75"/>
    </row>
    <row r="15" spans="1:3" ht="15.75" customHeight="1" x14ac:dyDescent="0.25">
      <c r="A15" s="1"/>
      <c r="B15" s="1"/>
    </row>
    <row r="16" spans="1:3" ht="15.75" customHeight="1" x14ac:dyDescent="0.25">
      <c r="A16" s="4"/>
      <c r="B16" s="4"/>
      <c r="C16" s="4"/>
    </row>
    <row r="17" spans="1:5" ht="39.75" customHeight="1" x14ac:dyDescent="0.25">
      <c r="A17" s="16" t="s">
        <v>457</v>
      </c>
      <c r="B17" s="17" t="s">
        <v>21</v>
      </c>
      <c r="C17" s="17" t="s">
        <v>22</v>
      </c>
      <c r="D17" s="17" t="s">
        <v>25</v>
      </c>
      <c r="E17" s="90" t="s">
        <v>27</v>
      </c>
    </row>
    <row r="18" spans="1:5" ht="26.25" customHeight="1" x14ac:dyDescent="0.25">
      <c r="A18" s="18" t="s">
        <v>456</v>
      </c>
      <c r="B18" s="20" t="s">
        <v>357</v>
      </c>
      <c r="C18" s="20"/>
      <c r="D18" s="89">
        <v>0</v>
      </c>
      <c r="E18" s="88">
        <v>0</v>
      </c>
    </row>
    <row r="19" spans="1:5" ht="26.25" customHeight="1" x14ac:dyDescent="0.25">
      <c r="A19" s="18" t="s">
        <v>455</v>
      </c>
      <c r="B19" s="20" t="s">
        <v>29</v>
      </c>
      <c r="C19" s="20"/>
      <c r="D19" s="89">
        <v>5523850637</v>
      </c>
      <c r="E19" s="88">
        <v>5269027450</v>
      </c>
    </row>
    <row r="20" spans="1:5" ht="37.5" customHeight="1" x14ac:dyDescent="0.25">
      <c r="A20" s="18" t="s">
        <v>454</v>
      </c>
      <c r="B20" s="20" t="s">
        <v>31</v>
      </c>
      <c r="C20" s="20"/>
      <c r="D20" s="89">
        <v>-377635422</v>
      </c>
      <c r="E20" s="88">
        <v>-51670118</v>
      </c>
    </row>
    <row r="21" spans="1:5" ht="37.5" customHeight="1" x14ac:dyDescent="0.25">
      <c r="A21" s="21" t="s">
        <v>453</v>
      </c>
      <c r="B21" s="23" t="s">
        <v>37</v>
      </c>
      <c r="C21" s="23"/>
      <c r="D21" s="87">
        <f>D22+D23</f>
        <v>-437307578</v>
      </c>
      <c r="E21" s="86">
        <v>-51176969</v>
      </c>
    </row>
    <row r="22" spans="1:5" ht="26.25" customHeight="1" x14ac:dyDescent="0.25">
      <c r="A22" s="21" t="s">
        <v>452</v>
      </c>
      <c r="B22" s="23" t="s">
        <v>39</v>
      </c>
      <c r="C22" s="23"/>
      <c r="D22" s="87">
        <v>0</v>
      </c>
      <c r="E22" s="86">
        <v>0</v>
      </c>
    </row>
    <row r="23" spans="1:5" ht="37.5" customHeight="1" x14ac:dyDescent="0.25">
      <c r="A23" s="21" t="s">
        <v>451</v>
      </c>
      <c r="B23" s="23" t="s">
        <v>41</v>
      </c>
      <c r="C23" s="23"/>
      <c r="D23" s="87">
        <v>-437307578</v>
      </c>
      <c r="E23" s="86">
        <v>-51176969</v>
      </c>
    </row>
    <row r="24" spans="1:5" ht="26.25" customHeight="1" x14ac:dyDescent="0.25">
      <c r="A24" s="21" t="s">
        <v>450</v>
      </c>
      <c r="B24" s="23" t="s">
        <v>43</v>
      </c>
      <c r="C24" s="23"/>
      <c r="D24" s="87">
        <v>59672156</v>
      </c>
      <c r="E24" s="86">
        <v>-493149</v>
      </c>
    </row>
    <row r="25" spans="1:5" ht="48.75" customHeight="1" x14ac:dyDescent="0.25">
      <c r="A25" s="18" t="s">
        <v>449</v>
      </c>
      <c r="B25" s="20" t="s">
        <v>45</v>
      </c>
      <c r="C25" s="20"/>
      <c r="D25" s="89">
        <f>D19+D20</f>
        <v>5146215215</v>
      </c>
      <c r="E25" s="88">
        <v>5217357332</v>
      </c>
    </row>
    <row r="26" spans="1:5" ht="26.25" customHeight="1" x14ac:dyDescent="0.25">
      <c r="A26" s="21" t="s">
        <v>448</v>
      </c>
      <c r="B26" s="23" t="s">
        <v>77</v>
      </c>
      <c r="C26" s="23"/>
      <c r="D26" s="87">
        <v>-15536434797</v>
      </c>
      <c r="E26" s="86">
        <v>-27794155445</v>
      </c>
    </row>
    <row r="27" spans="1:5" ht="37.5" customHeight="1" x14ac:dyDescent="0.25">
      <c r="A27" s="21" t="s">
        <v>447</v>
      </c>
      <c r="B27" s="23" t="s">
        <v>51</v>
      </c>
      <c r="C27" s="23"/>
      <c r="D27" s="87">
        <v>0</v>
      </c>
      <c r="E27" s="86">
        <v>0</v>
      </c>
    </row>
    <row r="28" spans="1:5" ht="26.25" customHeight="1" x14ac:dyDescent="0.25">
      <c r="A28" s="21" t="s">
        <v>446</v>
      </c>
      <c r="B28" s="23" t="s">
        <v>53</v>
      </c>
      <c r="C28" s="23"/>
      <c r="D28" s="87">
        <v>-132544227</v>
      </c>
      <c r="E28" s="86">
        <v>-2752734802</v>
      </c>
    </row>
    <row r="29" spans="1:5" ht="26.25" customHeight="1" x14ac:dyDescent="0.25">
      <c r="A29" s="21" t="s">
        <v>445</v>
      </c>
      <c r="B29" s="23" t="s">
        <v>55</v>
      </c>
      <c r="C29" s="23"/>
      <c r="D29" s="87">
        <v>0</v>
      </c>
      <c r="E29" s="86">
        <v>0</v>
      </c>
    </row>
    <row r="30" spans="1:5" ht="26.25" customHeight="1" x14ac:dyDescent="0.25">
      <c r="A30" s="21" t="s">
        <v>444</v>
      </c>
      <c r="B30" s="23" t="s">
        <v>57</v>
      </c>
      <c r="C30" s="23"/>
      <c r="D30" s="87">
        <v>0</v>
      </c>
      <c r="E30" s="86">
        <v>0</v>
      </c>
    </row>
    <row r="31" spans="1:5" ht="37.5" customHeight="1" x14ac:dyDescent="0.25">
      <c r="A31" s="21" t="s">
        <v>443</v>
      </c>
      <c r="B31" s="23" t="s">
        <v>59</v>
      </c>
      <c r="C31" s="23"/>
      <c r="D31" s="87">
        <v>0</v>
      </c>
      <c r="E31" s="86">
        <v>0</v>
      </c>
    </row>
    <row r="32" spans="1:5" ht="37.5" customHeight="1" x14ac:dyDescent="0.25">
      <c r="A32" s="21" t="s">
        <v>442</v>
      </c>
      <c r="B32" s="23" t="s">
        <v>61</v>
      </c>
      <c r="C32" s="23"/>
      <c r="D32" s="87">
        <v>32871716</v>
      </c>
      <c r="E32" s="86">
        <v>2631237</v>
      </c>
    </row>
    <row r="33" spans="1:5" ht="26.25" customHeight="1" x14ac:dyDescent="0.25">
      <c r="A33" s="21" t="s">
        <v>441</v>
      </c>
      <c r="B33" s="23" t="s">
        <v>69</v>
      </c>
      <c r="C33" s="23"/>
      <c r="D33" s="87">
        <v>0</v>
      </c>
      <c r="E33" s="86">
        <v>0</v>
      </c>
    </row>
    <row r="34" spans="1:5" ht="37.5" customHeight="1" x14ac:dyDescent="0.25">
      <c r="A34" s="21" t="s">
        <v>440</v>
      </c>
      <c r="B34" s="23" t="s">
        <v>71</v>
      </c>
      <c r="C34" s="23"/>
      <c r="D34" s="87">
        <v>4110384</v>
      </c>
      <c r="E34" s="86">
        <v>1997</v>
      </c>
    </row>
    <row r="35" spans="1:5" ht="37.5" customHeight="1" x14ac:dyDescent="0.25">
      <c r="A35" s="21" t="s">
        <v>439</v>
      </c>
      <c r="B35" s="23" t="s">
        <v>73</v>
      </c>
      <c r="C35" s="23"/>
      <c r="D35" s="87">
        <v>1000000</v>
      </c>
      <c r="E35" s="86">
        <v>5000000</v>
      </c>
    </row>
    <row r="36" spans="1:5" ht="37.5" customHeight="1" x14ac:dyDescent="0.25">
      <c r="A36" s="21" t="s">
        <v>438</v>
      </c>
      <c r="B36" s="23" t="s">
        <v>75</v>
      </c>
      <c r="C36" s="23"/>
      <c r="D36" s="87">
        <v>990906</v>
      </c>
      <c r="E36" s="86">
        <v>0</v>
      </c>
    </row>
    <row r="37" spans="1:5" ht="26.25" customHeight="1" x14ac:dyDescent="0.25">
      <c r="A37" s="21" t="s">
        <v>437</v>
      </c>
      <c r="B37" s="23" t="s">
        <v>436</v>
      </c>
      <c r="C37" s="23"/>
      <c r="D37" s="87">
        <v>-60027367</v>
      </c>
      <c r="E37" s="86">
        <v>-41115</v>
      </c>
    </row>
    <row r="38" spans="1:5" ht="37.5" customHeight="1" x14ac:dyDescent="0.25">
      <c r="A38" s="21" t="s">
        <v>435</v>
      </c>
      <c r="B38" s="23" t="s">
        <v>434</v>
      </c>
      <c r="C38" s="23"/>
      <c r="D38" s="87">
        <v>143792559</v>
      </c>
      <c r="E38" s="86">
        <v>1079948</v>
      </c>
    </row>
    <row r="39" spans="1:5" ht="25.5" x14ac:dyDescent="0.25">
      <c r="A39" s="21" t="s">
        <v>433</v>
      </c>
      <c r="B39" s="23" t="s">
        <v>432</v>
      </c>
      <c r="C39" s="23"/>
      <c r="D39" s="87">
        <v>0</v>
      </c>
      <c r="E39" s="86">
        <v>0</v>
      </c>
    </row>
    <row r="40" spans="1:5" ht="25.5" x14ac:dyDescent="0.25">
      <c r="A40" s="18" t="s">
        <v>431</v>
      </c>
      <c r="B40" s="20" t="s">
        <v>430</v>
      </c>
      <c r="C40" s="20"/>
      <c r="D40" s="89">
        <f>D25+D27+D28+D29+D30+D31+D32+D33+D34+D35+D36+D37+D38+D39+D26</f>
        <v>-10400025611</v>
      </c>
      <c r="E40" s="88">
        <v>-25320860848</v>
      </c>
    </row>
    <row r="41" spans="1:5" ht="25.5" x14ac:dyDescent="0.25">
      <c r="A41" s="18" t="s">
        <v>429</v>
      </c>
      <c r="B41" s="20" t="s">
        <v>265</v>
      </c>
      <c r="C41" s="20"/>
      <c r="D41" s="89">
        <v>0</v>
      </c>
      <c r="E41" s="88">
        <v>0</v>
      </c>
    </row>
    <row r="42" spans="1:5" ht="25.5" x14ac:dyDescent="0.25">
      <c r="A42" s="21" t="s">
        <v>428</v>
      </c>
      <c r="B42" s="23" t="s">
        <v>143</v>
      </c>
      <c r="C42" s="23"/>
      <c r="D42" s="87">
        <v>4054650292</v>
      </c>
      <c r="E42" s="86">
        <v>1054302000</v>
      </c>
    </row>
    <row r="43" spans="1:5" ht="25.5" x14ac:dyDescent="0.25">
      <c r="A43" s="21" t="s">
        <v>427</v>
      </c>
      <c r="B43" s="23" t="s">
        <v>145</v>
      </c>
      <c r="C43" s="23"/>
      <c r="D43" s="87">
        <v>-5542478687</v>
      </c>
      <c r="E43" s="86">
        <v>-7258336</v>
      </c>
    </row>
    <row r="44" spans="1:5" ht="25.5" x14ac:dyDescent="0.25">
      <c r="A44" s="21" t="s">
        <v>426</v>
      </c>
      <c r="B44" s="23" t="s">
        <v>425</v>
      </c>
      <c r="C44" s="23"/>
      <c r="D44" s="87">
        <v>0</v>
      </c>
      <c r="E44" s="86">
        <v>0</v>
      </c>
    </row>
    <row r="45" spans="1:5" ht="25.5" x14ac:dyDescent="0.25">
      <c r="A45" s="21" t="s">
        <v>424</v>
      </c>
      <c r="B45" s="23" t="s">
        <v>423</v>
      </c>
      <c r="C45" s="23"/>
      <c r="D45" s="87">
        <v>0</v>
      </c>
      <c r="E45" s="86">
        <v>0</v>
      </c>
    </row>
    <row r="46" spans="1:5" ht="25.5" x14ac:dyDescent="0.25">
      <c r="A46" s="21" t="s">
        <v>422</v>
      </c>
      <c r="B46" s="23" t="s">
        <v>421</v>
      </c>
      <c r="C46" s="23"/>
      <c r="D46" s="87">
        <v>0</v>
      </c>
      <c r="E46" s="86">
        <v>0</v>
      </c>
    </row>
    <row r="47" spans="1:5" ht="25.5" x14ac:dyDescent="0.25">
      <c r="A47" s="18" t="s">
        <v>420</v>
      </c>
      <c r="B47" s="20" t="s">
        <v>141</v>
      </c>
      <c r="C47" s="20"/>
      <c r="D47" s="89">
        <f>D42+D43+D44+D45+D46</f>
        <v>-1487828395</v>
      </c>
      <c r="E47" s="88">
        <v>1047043664</v>
      </c>
    </row>
    <row r="48" spans="1:5" ht="38.25" x14ac:dyDescent="0.25">
      <c r="A48" s="18" t="s">
        <v>419</v>
      </c>
      <c r="B48" s="20" t="s">
        <v>147</v>
      </c>
      <c r="C48" s="20"/>
      <c r="D48" s="89">
        <f>D40+D47</f>
        <v>-11887854006</v>
      </c>
      <c r="E48" s="88">
        <v>-24273817184</v>
      </c>
    </row>
    <row r="49" spans="1:5" ht="25.5" x14ac:dyDescent="0.25">
      <c r="A49" s="18" t="s">
        <v>418</v>
      </c>
      <c r="B49" s="20" t="s">
        <v>417</v>
      </c>
      <c r="C49" s="20"/>
      <c r="D49" s="89">
        <v>0</v>
      </c>
      <c r="E49" s="88">
        <v>0</v>
      </c>
    </row>
    <row r="50" spans="1:5" ht="25.5" x14ac:dyDescent="0.25">
      <c r="A50" s="18" t="s">
        <v>416</v>
      </c>
      <c r="B50" s="20" t="s">
        <v>415</v>
      </c>
      <c r="C50" s="20"/>
      <c r="D50" s="89">
        <f>D51+D55+D56</f>
        <v>12003453457</v>
      </c>
      <c r="E50" s="88">
        <v>35301202963</v>
      </c>
    </row>
    <row r="51" spans="1:5" ht="38.25" x14ac:dyDescent="0.25">
      <c r="A51" s="21" t="s">
        <v>403</v>
      </c>
      <c r="B51" s="23" t="s">
        <v>414</v>
      </c>
      <c r="C51" s="23"/>
      <c r="D51" s="87">
        <f>D52+D53+D54</f>
        <v>12003452536</v>
      </c>
      <c r="E51" s="86">
        <v>35301202963</v>
      </c>
    </row>
    <row r="52" spans="1:5" ht="25.5" x14ac:dyDescent="0.25">
      <c r="A52" s="21" t="s">
        <v>401</v>
      </c>
      <c r="B52" s="23" t="s">
        <v>413</v>
      </c>
      <c r="C52" s="23"/>
      <c r="D52" s="87">
        <v>12003452536</v>
      </c>
      <c r="E52" s="86">
        <v>10114469242</v>
      </c>
    </row>
    <row r="53" spans="1:5" ht="25.5" x14ac:dyDescent="0.25">
      <c r="A53" s="21" t="s">
        <v>399</v>
      </c>
      <c r="B53" s="23" t="s">
        <v>412</v>
      </c>
      <c r="C53" s="23"/>
      <c r="D53" s="87">
        <v>0</v>
      </c>
      <c r="E53" s="86">
        <v>25186733721</v>
      </c>
    </row>
    <row r="54" spans="1:5" ht="25.5" x14ac:dyDescent="0.25">
      <c r="A54" s="21" t="s">
        <v>346</v>
      </c>
      <c r="B54" s="23" t="s">
        <v>411</v>
      </c>
      <c r="C54" s="23"/>
      <c r="D54" s="87">
        <v>0</v>
      </c>
      <c r="E54" s="86">
        <v>0</v>
      </c>
    </row>
    <row r="55" spans="1:5" ht="25.5" x14ac:dyDescent="0.25">
      <c r="A55" s="21" t="s">
        <v>410</v>
      </c>
      <c r="B55" s="23" t="s">
        <v>409</v>
      </c>
      <c r="C55" s="23"/>
      <c r="D55" s="87">
        <v>921</v>
      </c>
      <c r="E55" s="86">
        <v>0</v>
      </c>
    </row>
    <row r="56" spans="1:5" ht="25.5" x14ac:dyDescent="0.25">
      <c r="A56" s="21" t="s">
        <v>394</v>
      </c>
      <c r="B56" s="23" t="s">
        <v>408</v>
      </c>
      <c r="C56" s="23"/>
      <c r="D56" s="87">
        <v>0</v>
      </c>
      <c r="E56" s="86">
        <v>0</v>
      </c>
    </row>
    <row r="57" spans="1:5" ht="25.5" x14ac:dyDescent="0.25">
      <c r="A57" s="18" t="s">
        <v>407</v>
      </c>
      <c r="B57" s="20" t="s">
        <v>406</v>
      </c>
      <c r="C57" s="20"/>
      <c r="D57" s="89">
        <v>0</v>
      </c>
      <c r="E57" s="88">
        <v>0</v>
      </c>
    </row>
    <row r="58" spans="1:5" ht="25.5" x14ac:dyDescent="0.25">
      <c r="A58" s="18" t="s">
        <v>405</v>
      </c>
      <c r="B58" s="20" t="s">
        <v>404</v>
      </c>
      <c r="C58" s="20"/>
      <c r="D58" s="89">
        <f>D59+D63+D64</f>
        <v>115599451</v>
      </c>
      <c r="E58" s="88">
        <v>11027385779</v>
      </c>
    </row>
    <row r="59" spans="1:5" ht="38.25" x14ac:dyDescent="0.25">
      <c r="A59" s="21" t="s">
        <v>403</v>
      </c>
      <c r="B59" s="23" t="s">
        <v>402</v>
      </c>
      <c r="C59" s="23"/>
      <c r="D59" s="87">
        <f>D60+D61+D62</f>
        <v>114599451</v>
      </c>
      <c r="E59" s="86">
        <v>11022385779</v>
      </c>
    </row>
    <row r="60" spans="1:5" ht="25.5" x14ac:dyDescent="0.25">
      <c r="A60" s="21" t="s">
        <v>401</v>
      </c>
      <c r="B60" s="23" t="s">
        <v>400</v>
      </c>
      <c r="C60" s="23"/>
      <c r="D60" s="87">
        <v>114599451</v>
      </c>
      <c r="E60" s="86">
        <v>11022385779</v>
      </c>
    </row>
    <row r="61" spans="1:5" ht="25.5" x14ac:dyDescent="0.25">
      <c r="A61" s="21" t="s">
        <v>399</v>
      </c>
      <c r="B61" s="23" t="s">
        <v>398</v>
      </c>
      <c r="C61" s="23"/>
      <c r="D61" s="87">
        <v>0</v>
      </c>
      <c r="E61" s="86">
        <v>0</v>
      </c>
    </row>
    <row r="62" spans="1:5" ht="25.5" x14ac:dyDescent="0.25">
      <c r="A62" s="21" t="s">
        <v>346</v>
      </c>
      <c r="B62" s="23" t="s">
        <v>397</v>
      </c>
      <c r="C62" s="23"/>
      <c r="D62" s="87">
        <v>0</v>
      </c>
      <c r="E62" s="86">
        <v>0</v>
      </c>
    </row>
    <row r="63" spans="1:5" ht="25.5" x14ac:dyDescent="0.25">
      <c r="A63" s="21" t="s">
        <v>396</v>
      </c>
      <c r="B63" s="23" t="s">
        <v>395</v>
      </c>
      <c r="C63" s="23"/>
      <c r="D63" s="87">
        <v>1000000</v>
      </c>
      <c r="E63" s="86">
        <v>5000000</v>
      </c>
    </row>
    <row r="64" spans="1:5" ht="25.5" x14ac:dyDescent="0.25">
      <c r="A64" s="21" t="s">
        <v>394</v>
      </c>
      <c r="B64" s="23" t="s">
        <v>393</v>
      </c>
      <c r="C64" s="23"/>
      <c r="D64" s="87">
        <v>0</v>
      </c>
      <c r="E64" s="86">
        <v>0</v>
      </c>
    </row>
    <row r="65" spans="1:5" ht="25.5" x14ac:dyDescent="0.25">
      <c r="A65" s="26" t="s">
        <v>392</v>
      </c>
      <c r="B65" s="28" t="s">
        <v>391</v>
      </c>
      <c r="C65" s="28"/>
      <c r="D65" s="85">
        <f>D58-D50</f>
        <v>-11887854006</v>
      </c>
      <c r="E65" s="84">
        <v>-24273817184</v>
      </c>
    </row>
    <row r="66" spans="1:5" ht="13.5" customHeight="1" x14ac:dyDescent="0.25">
      <c r="A66" s="1"/>
      <c r="B66" s="1"/>
      <c r="C66" s="1"/>
      <c r="D66" s="1"/>
    </row>
    <row r="67" spans="1:5" ht="13.5" customHeight="1" x14ac:dyDescent="0.25">
      <c r="A67" s="60"/>
      <c r="B67" s="60"/>
      <c r="C67" s="60"/>
    </row>
    <row r="68" spans="1:5" ht="15.75" customHeight="1" x14ac:dyDescent="0.25">
      <c r="A68" s="76"/>
      <c r="B68" s="83"/>
      <c r="C68" s="83"/>
    </row>
    <row r="69" spans="1:5" ht="13.5" customHeight="1" x14ac:dyDescent="0.15">
      <c r="A69" s="82"/>
      <c r="B69" s="81"/>
      <c r="C69" s="81"/>
      <c r="D69" s="80"/>
    </row>
  </sheetData>
  <printOptions horizontalCentered="1"/>
  <pageMargins left="0" right="0" top="0.5899999737739563" bottom="0.5899999737739563" header="0.5" footer="0.5"/>
  <pageSetup paperSize="9" scale="93"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XH7JNfoygixlNwKFVORhvbEXJk0IxMSbvwjHVijq+0w=</DigestValue>
    </Reference>
    <Reference Type="http://www.w3.org/2000/09/xmldsig#Object" URI="#idOfficeObject">
      <DigestMethod Algorithm="http://www.w3.org/2001/04/xmlenc#sha256"/>
      <DigestValue>/j4XxMXVhU6fgddP5Qae6KBiEKxmNeLnPTVyP3jfhg4=</DigestValue>
    </Reference>
    <Reference Type="http://uri.etsi.org/01903#SignedProperties" URI="#idSignedProperties">
      <Transforms>
        <Transform Algorithm="http://www.w3.org/TR/2001/REC-xml-c14n-20010315"/>
      </Transforms>
      <DigestMethod Algorithm="http://www.w3.org/2001/04/xmlenc#sha256"/>
      <DigestValue>mR6Nl98i41Q3hOftlJlvKu+JN1A+jVd9MoS6VIS20Vc=</DigestValue>
    </Reference>
  </SignedInfo>
  <SignatureValue>F4DaizW7D++SLF8JRpJPjFNkwJV52kSoM4TGBM5zN0DMc2QMYowu/q9z+g+f1CaatjQebtr62qBp
oCtSGZKZzq4h2WQn1gR89VNLcDYnUHArZlD8S7ZkYb8cnM+reytkEM0Cx5PEAcYgjtEjdsPF6BxL
tsJXbT9XM7uMod8KOlz3RZl6Zg0/DbMeLNFKxeNBZEOpAfeusi/TobTP1a8WMkZm8LX+H4grfWHe
1f22pNBXLbn/0AdaVYRVq9DZv/OTRFX+kATP79F2j9NgRksIclVLbedTuRcqAN/akyMdEElUm/Pc
egz2wDhwROUeNqWBrM2mtmgTf8ol78utjYOKWw==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ZGBpxIIK56tkh9garJkUGnhmclme4vMH3s05Mo77pUU=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drawing1.xml?ContentType=application/vnd.openxmlformats-officedocument.drawing+xml">
        <DigestMethod Algorithm="http://www.w3.org/2001/04/xmlenc#sha256"/>
        <DigestValue>IcT3jmxtSd9F6oqYBqPC1zAdBMVjb35tOnUtKbG5mKA=</DigestValue>
      </Reference>
      <Reference URI="/xl/drawings/drawing2.xml?ContentType=application/vnd.openxmlformats-officedocument.drawing+xml">
        <DigestMethod Algorithm="http://www.w3.org/2001/04/xmlenc#sha256"/>
        <DigestValue>1NGMka/4fsjX8uQMpFxch8Y0pJ7IlaHbEWSrn8mEYh8=</DigestValue>
      </Reference>
      <Reference URI="/xl/drawings/drawing3.xml?ContentType=application/vnd.openxmlformats-officedocument.drawing+xml">
        <DigestMethod Algorithm="http://www.w3.org/2001/04/xmlenc#sha256"/>
        <DigestValue>sIN2VCBmAui3JTTjmWhCV21w5inHFrHnmiiqwM4+TYM=</DigestValue>
      </Reference>
      <Reference URI="/xl/drawings/drawing4.xml?ContentType=application/vnd.openxmlformats-officedocument.drawing+xml">
        <DigestMethod Algorithm="http://www.w3.org/2001/04/xmlenc#sha256"/>
        <DigestValue>CdZ3LdcRIAz8/bG/Z7oI/1aD8wlloIybWL32l5rs1YI=</DigestValue>
      </Reference>
      <Reference URI="/xl/drawings/drawing5.xml?ContentType=application/vnd.openxmlformats-officedocument.drawing+xml">
        <DigestMethod Algorithm="http://www.w3.org/2001/04/xmlenc#sha256"/>
        <DigestValue>rfsPLjUcge3MuyDOTZhcCfMgFflHI9+c1xzj04P+Q3s=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lvIxzTG7CSCTMQVdGbIjotGxflr82SnJFOmKokAp8OY=</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SKNdVuTLOjtx8axpt+5QLncjbasT1Twdk9NbiFGt+5o=</DigestValue>
      </Reference>
      <Reference URI="/xl/styles.xml?ContentType=application/vnd.openxmlformats-officedocument.spreadsheetml.styles+xml">
        <DigestMethod Algorithm="http://www.w3.org/2001/04/xmlenc#sha256"/>
        <DigestValue>QCH//RpdizOP3T42ndtY3VPWvtOyGhb9RWKV2b1EwI0=</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5N4eVUj8tBuGntM7twaKbH8LioROZqXBQ9k+nb0aCeY=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NT6DnOkKnIGiLEHK3bW5GCikWFDYKUp2eAOpA+Sd+ME=</DigestValue>
      </Reference>
      <Reference URI="/xl/worksheets/sheet2.xml?ContentType=application/vnd.openxmlformats-officedocument.spreadsheetml.worksheet+xml">
        <DigestMethod Algorithm="http://www.w3.org/2001/04/xmlenc#sha256"/>
        <DigestValue>0b4tlTZN+VqMBwI4EsXA81++Uxb1PWkaP68HNbDVy/4=</DigestValue>
      </Reference>
      <Reference URI="/xl/worksheets/sheet3.xml?ContentType=application/vnd.openxmlformats-officedocument.spreadsheetml.worksheet+xml">
        <DigestMethod Algorithm="http://www.w3.org/2001/04/xmlenc#sha256"/>
        <DigestValue>joP3pxgGefavL5yC/8tR2EV/SLDmswcmr7z2frCTCEg=</DigestValue>
      </Reference>
      <Reference URI="/xl/worksheets/sheet4.xml?ContentType=application/vnd.openxmlformats-officedocument.spreadsheetml.worksheet+xml">
        <DigestMethod Algorithm="http://www.w3.org/2001/04/xmlenc#sha256"/>
        <DigestValue>l6vZ+OLup9EP9KbyK3JZ1eO0KnYVbYYKwHMtgUg6y74=</DigestValue>
      </Reference>
      <Reference URI="/xl/worksheets/sheet5.xml?ContentType=application/vnd.openxmlformats-officedocument.spreadsheetml.worksheet+xml">
        <DigestMethod Algorithm="http://www.w3.org/2001/04/xmlenc#sha256"/>
        <DigestValue>zl4acIzK+dB67+fe76f4mpDIxLPtCyD0pPlkdrTJZUk=</DigestValue>
      </Reference>
    </Manifest>
    <SignatureProperties>
      <SignatureProperty Id="idSignatureTime" Target="#idPackageSignature">
        <mdssi:SignatureTime xmlns:mdssi="http://schemas.openxmlformats.org/package/2006/digital-signature">
          <mdssi:Format>YYYY-MM-DDThh:mm:ssTZD</mdssi:Format>
          <mdssi:Value>2024-08-14T06:32:02Z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Ban nien_2024_sent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2024-08-14T06:32:02Z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EOiI9PgJhJjTu/ioxexp0LHrIg3H5cb78K5F9F6cW3A=</DigestValue>
    </Reference>
    <Reference Type="http://www.w3.org/2000/09/xmldsig#Object" URI="#idOfficeObject">
      <DigestMethod Algorithm="http://www.w3.org/2001/04/xmlenc#sha256"/>
      <DigestValue>hzzRkv/cUoTTrAwvQKv1sa+EtfdgwzEOSQERct5sPU8=</DigestValue>
    </Reference>
    <Reference Type="http://uri.etsi.org/01903#SignedProperties" URI="#idSignedProperties">
      <Transforms>
        <Transform Algorithm="http://www.w3.org/TR/2001/REC-xml-c14n-20010315"/>
      </Transforms>
      <DigestMethod Algorithm="http://www.w3.org/2001/04/xmlenc#sha256"/>
      <DigestValue>RQc9dGRY31bpOPNcDx0qQM72QozLe2o/rK/SsID8Od8=</DigestValue>
    </Reference>
  </SignedInfo>
  <SignatureValue>M+Pbgc5qzum5R26MWjMy+7I5Xi0PKppPEsgasalGR78VuU+TB97BCdanGQ1qGCk16/VsvIHAPufs
MVqqeR+1kpXnLKGeILRgx/cPTWz3cP9SeDoy7wYM8iK1+na2BChks7wPdeiY3JY1ellMOYg/dqjP
Jq+OO7sl+Fm8BWpPj90s3fm/o+ATAHLNhqPd84f+Rqzg077mCTIQtEv83sXf/FPjenx9LMgOSBpr
6EPfjPevp/QUvjGXXE6XrPdWr2LPz0nOH46ZJ/GcwzkQsjdePRJ2K7YqCrPWbmdIxhx+3jNCDWCj
+HQly7xCtB4KF4SDKF4f3TyaT6Rizk+CP981WA==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ZGBpxIIK56tkh9garJkUGnhmclme4vMH3s05Mo77pUU=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drawing1.xml?ContentType=application/vnd.openxmlformats-officedocument.drawing+xml">
        <DigestMethod Algorithm="http://www.w3.org/2001/04/xmlenc#sha256"/>
        <DigestValue>IcT3jmxtSd9F6oqYBqPC1zAdBMVjb35tOnUtKbG5mKA=</DigestValue>
      </Reference>
      <Reference URI="/xl/drawings/drawing2.xml?ContentType=application/vnd.openxmlformats-officedocument.drawing+xml">
        <DigestMethod Algorithm="http://www.w3.org/2001/04/xmlenc#sha256"/>
        <DigestValue>1NGMka/4fsjX8uQMpFxch8Y0pJ7IlaHbEWSrn8mEYh8=</DigestValue>
      </Reference>
      <Reference URI="/xl/drawings/drawing3.xml?ContentType=application/vnd.openxmlformats-officedocument.drawing+xml">
        <DigestMethod Algorithm="http://www.w3.org/2001/04/xmlenc#sha256"/>
        <DigestValue>sIN2VCBmAui3JTTjmWhCV21w5inHFrHnmiiqwM4+TYM=</DigestValue>
      </Reference>
      <Reference URI="/xl/drawings/drawing4.xml?ContentType=application/vnd.openxmlformats-officedocument.drawing+xml">
        <DigestMethod Algorithm="http://www.w3.org/2001/04/xmlenc#sha256"/>
        <DigestValue>CdZ3LdcRIAz8/bG/Z7oI/1aD8wlloIybWL32l5rs1YI=</DigestValue>
      </Reference>
      <Reference URI="/xl/drawings/drawing5.xml?ContentType=application/vnd.openxmlformats-officedocument.drawing+xml">
        <DigestMethod Algorithm="http://www.w3.org/2001/04/xmlenc#sha256"/>
        <DigestValue>rfsPLjUcge3MuyDOTZhcCfMgFflHI9+c1xzj04P+Q3s=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lvIxzTG7CSCTMQVdGbIjotGxflr82SnJFOmKokAp8OY=</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SKNdVuTLOjtx8axpt+5QLncjbasT1Twdk9NbiFGt+5o=</DigestValue>
      </Reference>
      <Reference URI="/xl/styles.xml?ContentType=application/vnd.openxmlformats-officedocument.spreadsheetml.styles+xml">
        <DigestMethod Algorithm="http://www.w3.org/2001/04/xmlenc#sha256"/>
        <DigestValue>QCH//RpdizOP3T42ndtY3VPWvtOyGhb9RWKV2b1EwI0=</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5N4eVUj8tBuGntM7twaKbH8LioROZqXBQ9k+nb0aCeY=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NT6DnOkKnIGiLEHK3bW5GCikWFDYKUp2eAOpA+Sd+ME=</DigestValue>
      </Reference>
      <Reference URI="/xl/worksheets/sheet2.xml?ContentType=application/vnd.openxmlformats-officedocument.spreadsheetml.worksheet+xml">
        <DigestMethod Algorithm="http://www.w3.org/2001/04/xmlenc#sha256"/>
        <DigestValue>0b4tlTZN+VqMBwI4EsXA81++Uxb1PWkaP68HNbDVy/4=</DigestValue>
      </Reference>
      <Reference URI="/xl/worksheets/sheet3.xml?ContentType=application/vnd.openxmlformats-officedocument.spreadsheetml.worksheet+xml">
        <DigestMethod Algorithm="http://www.w3.org/2001/04/xmlenc#sha256"/>
        <DigestValue>joP3pxgGefavL5yC/8tR2EV/SLDmswcmr7z2frCTCEg=</DigestValue>
      </Reference>
      <Reference URI="/xl/worksheets/sheet4.xml?ContentType=application/vnd.openxmlformats-officedocument.spreadsheetml.worksheet+xml">
        <DigestMethod Algorithm="http://www.w3.org/2001/04/xmlenc#sha256"/>
        <DigestValue>l6vZ+OLup9EP9KbyK3JZ1eO0KnYVbYYKwHMtgUg6y74=</DigestValue>
      </Reference>
      <Reference URI="/xl/worksheets/sheet5.xml?ContentType=application/vnd.openxmlformats-officedocument.spreadsheetml.worksheet+xml">
        <DigestMethod Algorithm="http://www.w3.org/2001/04/xmlenc#sha256"/>
        <DigestValue>zl4acIzK+dB67+fe76f4mpDIxLPtCyD0pPlkdrTJZUk=</DigestValue>
      </Reference>
    </Manifest>
    <SignatureProperties>
      <SignatureProperty Id="idSignatureTime" Target="#idPackageSignature">
        <mdssi:SignatureTime xmlns:mdssi="http://schemas.openxmlformats.org/package/2006/digital-signature">
          <mdssi:Format>YYYY-MM-DDThh:mm:ssTZD</mdssi:Format>
          <mdssi:Value>2024-08-14T09:04:52Z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16.0.17830/26</OfficeVersion>
          <ApplicationVersion>16.0.17830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2024-08-14T09:04:52Z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Báo cáo thu nhập</vt:lpstr>
      <vt:lpstr>Báo cáo tình hình tài chính</vt:lpstr>
      <vt:lpstr>B03_181</vt:lpstr>
      <vt:lpstr>B04_198</vt:lpstr>
      <vt:lpstr>BCLCTT</vt:lpstr>
      <vt:lpstr>B03_181!Print_Area</vt:lpstr>
      <vt:lpstr>B04_198!Print_Area</vt:lpstr>
      <vt:lpstr>'Báo cáo tình hình tài chính'!Print_Area</vt:lpstr>
      <vt:lpstr>BCLCTT!Print_Area</vt:lpstr>
      <vt:lpstr>B04_198!Print_Titles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2024-07-22T10:57:04Z</dcterms:created>
  <dcterms:modified xsi:type="dcterms:W3CDTF">2024-07-29T03:45:15Z</dcterms:modified>
</cp:coreProperties>
</file>