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674C7F9C-B5E0-4B34-9D9E-FA3938D02D08}" xr6:coauthVersionLast="47" xr6:coauthVersionMax="47" xr10:uidLastSave="{00000000-0000-0000-0000-000000000000}"/>
  <bookViews>
    <workbookView xWindow="-120" yWindow="-120" windowWidth="38640" windowHeight="21240" activeTab="7" xr2:uid="{7E8410E0-CC74-4221-9357-F9B8A8119A16}"/>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1">'Báo cáo tình hình tài chính'!$A$1:$E$122</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1">'Báo cáo tình hình tài chính'!$15:$15</definedName>
    <definedName name="_xlnm.Print_Titles" localSheetId="5">BCHoatDongVay_06026!$18:$19</definedName>
    <definedName name="_xlnm.Print_Titles" localSheetId="6">Khac_06137!$18:$18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3" l="1"/>
  <c r="D18" i="3"/>
  <c r="E18" i="3"/>
  <c r="E17" i="3" s="1"/>
  <c r="D25" i="3"/>
  <c r="D61" i="3" s="1"/>
  <c r="E25" i="3"/>
  <c r="D26" i="3"/>
  <c r="E26" i="3"/>
  <c r="D40" i="3"/>
  <c r="D37" i="3" s="1"/>
  <c r="E40" i="3"/>
  <c r="E37" i="3" s="1"/>
  <c r="D41" i="3"/>
  <c r="E41" i="3"/>
  <c r="D48" i="3"/>
  <c r="E48" i="3"/>
  <c r="D54" i="3"/>
  <c r="E54" i="3"/>
  <c r="D56" i="3"/>
  <c r="E56" i="3"/>
  <c r="D63" i="3"/>
  <c r="D100" i="3" s="1"/>
  <c r="E63" i="3"/>
  <c r="D67" i="3"/>
  <c r="E67" i="3"/>
  <c r="D73" i="3"/>
  <c r="D72" i="3" s="1"/>
  <c r="E73" i="3"/>
  <c r="E72" i="3" s="1"/>
  <c r="D80" i="3"/>
  <c r="E80" i="3"/>
  <c r="D86" i="3"/>
  <c r="D84" i="3" s="1"/>
  <c r="E86" i="3"/>
  <c r="E84" i="3" s="1"/>
  <c r="D93" i="3"/>
  <c r="E93" i="3"/>
  <c r="D102" i="3"/>
  <c r="E102" i="3"/>
  <c r="D106" i="3"/>
  <c r="E106" i="3"/>
  <c r="D110" i="3"/>
  <c r="E110" i="3"/>
  <c r="H17" i="2"/>
  <c r="I17" i="2"/>
  <c r="I69" i="2" s="1"/>
  <c r="I73" i="2" s="1"/>
  <c r="I77" i="2" s="1"/>
  <c r="H18" i="2"/>
  <c r="I18" i="2"/>
  <c r="K18" i="2"/>
  <c r="K17" i="2" s="1"/>
  <c r="L18" i="2"/>
  <c r="L17" i="2" s="1"/>
  <c r="L69" i="2" s="1"/>
  <c r="L73" i="2" s="1"/>
  <c r="L77" i="2" s="1"/>
  <c r="H21" i="2"/>
  <c r="I21" i="2"/>
  <c r="K21" i="2"/>
  <c r="L21" i="2"/>
  <c r="H25" i="2"/>
  <c r="I25" i="2"/>
  <c r="K25" i="2"/>
  <c r="L25" i="2"/>
  <c r="I32" i="2"/>
  <c r="K32" i="2"/>
  <c r="L32" i="2"/>
  <c r="H33" i="2"/>
  <c r="H32" i="2" s="1"/>
  <c r="I33" i="2"/>
  <c r="K33" i="2"/>
  <c r="L33" i="2"/>
  <c r="H41" i="2"/>
  <c r="I41" i="2"/>
  <c r="H54" i="2"/>
  <c r="I54" i="2"/>
  <c r="K54" i="2"/>
  <c r="K41" i="2" s="1"/>
  <c r="L54" i="2"/>
  <c r="L41" i="2" s="1"/>
  <c r="H70" i="2"/>
  <c r="I70" i="2"/>
  <c r="K70" i="2"/>
  <c r="L70" i="2"/>
  <c r="D101" i="3" l="1"/>
  <c r="E61" i="3"/>
  <c r="E100" i="3"/>
  <c r="K69" i="2"/>
  <c r="K73" i="2" s="1"/>
  <c r="K77" i="2" s="1"/>
  <c r="H69" i="2"/>
  <c r="H73" i="2" s="1"/>
  <c r="H77" i="2" s="1"/>
  <c r="E101" i="3" l="1"/>
</calcChain>
</file>

<file path=xl/sharedStrings.xml><?xml version="1.0" encoding="utf-8"?>
<sst xmlns="http://schemas.openxmlformats.org/spreadsheetml/2006/main" count="1144" uniqueCount="947">
  <si>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</si>
  <si>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</si>
  <si>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</si>
  <si>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08 năm 2024 / Aug 2024</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</si>
  <si>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</si>
  <si>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</si>
  <si>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</si>
  <si>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</si>
  <si>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</si>
  <si>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</si>
  <si>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</si>
  <si>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</si>
  <si>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</si>
  <si>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</si>
  <si>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</si>
  <si>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</si>
  <si>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</si>
  <si>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</si>
  <si>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</si>
  <si>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</si>
  <si>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</si>
  <si>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2024
YEAR 2024</t>
  </si>
  <si>
    <t>NĂM 2023
YEAR 2023</t>
  </si>
  <si>
    <t>Tháng 08 năm 2024
Aug 2024</t>
  </si>
  <si>
    <t>Số lũy kế
Year-to-date</t>
  </si>
  <si>
    <t>Tháng 08 năm 2023
Aug 2023</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</si>
  <si>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</si>
  <si>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</si>
  <si>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</si>
  <si>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</si>
  <si>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</si>
  <si>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</si>
  <si>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</si>
  <si>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</si>
  <si>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</si>
  <si>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</si>
  <si>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</si>
  <si>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</si>
  <si>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</si>
  <si>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</si>
  <si>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</si>
  <si>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</si>
  <si>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</si>
  <si>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</si>
  <si>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</si>
  <si>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</si>
  <si>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</si>
  <si>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</si>
  <si>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</si>
  <si>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</si>
  <si>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</si>
  <si>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</si>
  <si>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</si>
  <si>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</si>
  <si>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</si>
  <si>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</si>
  <si>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</si>
  <si>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</si>
  <si>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</si>
  <si>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</si>
  <si>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</si>
  <si>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</si>
  <si>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</si>
  <si>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</si>
  <si>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</si>
  <si>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</si>
  <si>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</si>
  <si>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</si>
  <si>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</si>
  <si>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</si>
  <si>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</si>
  <si>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</si>
  <si>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</si>
  <si>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</si>
  <si>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</si>
  <si>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</si>
  <si>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</si>
  <si>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</si>
  <si>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</si>
  <si>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</si>
  <si>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</si>
  <si>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</si>
  <si>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</si>
  <si>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</si>
  <si>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</si>
  <si>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</si>
  <si>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</si>
  <si>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</si>
  <si>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</si>
  <si>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</si>
  <si>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</si>
  <si>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</si>
  <si>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</si>
  <si>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</si>
  <si>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</si>
  <si>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</si>
  <si>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</si>
  <si>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</si>
  <si>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</si>
  <si>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</si>
  <si>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</si>
  <si>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</si>
  <si>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</si>
  <si>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</si>
  <si>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</si>
  <si>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</si>
  <si>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</si>
  <si>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</si>
  <si>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</si>
  <si>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</si>
  <si>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</si>
  <si>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</si>
  <si>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</si>
  <si>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</si>
  <si>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</si>
  <si>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</si>
  <si>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</si>
  <si>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</si>
  <si>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</si>
  <si>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</si>
  <si>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</si>
  <si>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</si>
  <si>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</si>
  <si>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</si>
  <si>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</si>
  <si>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</si>
  <si>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</si>
  <si>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</si>
  <si>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</si>
  <si>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</si>
  <si>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</si>
  <si>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</si>
  <si>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</si>
  <si>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</si>
  <si>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</si>
  <si>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</si>
  <si>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</si>
  <si>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</si>
  <si>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</si>
  <si>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</si>
  <si>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</si>
  <si>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</si>
  <si>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</si>
  <si>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</si>
  <si>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</si>
  <si>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</si>
  <si>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</si>
  <si>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</si>
  <si>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</si>
  <si>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</si>
  <si>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</si>
  <si>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</si>
  <si>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</si>
  <si>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</si>
  <si>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</si>
  <si>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</si>
  <si>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</si>
  <si>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</si>
  <si>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</si>
  <si>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</si>
  <si>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</si>
  <si>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</si>
  <si>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</si>
  <si>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</si>
  <si>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</si>
  <si>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</si>
  <si>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</si>
  <si>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</si>
  <si>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</si>
  <si>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</si>
  <si>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</si>
  <si>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</si>
  <si>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</si>
  <si>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</si>
  <si>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</si>
  <si>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</si>
  <si>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</si>
  <si>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</si>
  <si>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</si>
  <si>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</si>
  <si>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</si>
  <si>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</si>
  <si>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</si>
  <si>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</si>
  <si>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</si>
  <si>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</si>
  <si>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</si>
  <si>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</si>
  <si>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</si>
  <si>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</si>
  <si>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</si>
  <si>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</si>
  <si>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</si>
  <si>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</si>
  <si>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</si>
  <si>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</si>
  <si>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</si>
  <si>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</si>
  <si>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</si>
  <si>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</si>
  <si>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</si>
  <si>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</si>
  <si>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</si>
  <si>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</si>
  <si>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</si>
  <si>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</si>
  <si>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</si>
  <si>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</si>
  <si>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</si>
  <si>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</si>
  <si>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</si>
  <si>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</si>
  <si>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</si>
  <si>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</si>
  <si>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</si>
  <si>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</si>
  <si>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</si>
  <si>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</si>
  <si>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</si>
  <si>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</si>
  <si>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</si>
  <si>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</si>
  <si>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</si>
  <si>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</si>
  <si>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</si>
  <si>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</si>
  <si>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</si>
  <si>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</si>
  <si>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</si>
  <si>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</si>
  <si>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</si>
  <si>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</si>
  <si>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</si>
  <si>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</si>
  <si>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</si>
  <si>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</si>
  <si>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</si>
  <si>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</si>
  <si>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</si>
  <si>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</si>
  <si>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</si>
  <si>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</si>
  <si>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</si>
  <si>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</si>
  <si>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</si>
  <si>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</si>
  <si>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</si>
  <si>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</si>
  <si>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</si>
  <si>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</si>
  <si>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</si>
  <si>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</si>
  <si>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</si>
  <si>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</si>
  <si>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</si>
  <si>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</si>
  <si>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</si>
  <si>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</si>
  <si>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</si>
  <si>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</si>
  <si>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</si>
  <si>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</si>
  <si>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</si>
  <si>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</si>
  <si>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</si>
  <si>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</si>
  <si>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</si>
  <si>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</si>
  <si>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</si>
  <si>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</si>
  <si>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</si>
  <si>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137.2.2</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</si>
  <si>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</si>
  <si>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</si>
  <si>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</si>
  <si>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</si>
  <si>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</si>
  <si>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</si>
  <si>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</si>
  <si>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</si>
  <si>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</si>
  <si>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</si>
  <si>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</si>
  <si>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</si>
  <si>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</si>
  <si>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</si>
  <si>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</si>
  <si>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</si>
  <si>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</si>
  <si>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</si>
  <si>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</si>
  <si>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</si>
  <si>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</si>
  <si>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</si>
  <si>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</si>
  <si>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</si>
  <si>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</si>
  <si>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</si>
  <si>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</si>
  <si>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</si>
  <si>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</si>
  <si>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</si>
  <si>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</si>
  <si>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</si>
  <si>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</si>
  <si>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</si>
  <si>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</si>
  <si>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</si>
  <si>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</si>
  <si>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</si>
  <si>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</si>
  <si>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</si>
  <si>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</si>
  <si>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</si>
  <si>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</si>
  <si>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</si>
  <si>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</si>
  <si>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</si>
  <si>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</si>
  <si>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</si>
  <si>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</si>
  <si>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</si>
  <si>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</si>
  <si>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</si>
  <si>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</si>
  <si>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</si>
  <si>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</si>
  <si>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</si>
  <si>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</si>
  <si>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</si>
  <si>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</si>
  <si>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</si>
  <si>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</si>
  <si>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</si>
  <si>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</si>
  <si>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</si>
  <si>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</si>
  <si>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</si>
  <si>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</si>
  <si>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</si>
  <si>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</si>
  <si>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</si>
  <si>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</si>
  <si>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</si>
  <si>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</si>
  <si>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</si>
  <si>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</si>
  <si>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</si>
  <si>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</si>
  <si>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</si>
  <si>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</si>
  <si>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</si>
  <si>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</si>
  <si>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</si>
  <si>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</si>
  <si>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</si>
  <si>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</si>
  <si>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31/07/2024
As at 31 Jul 2024</t>
  </si>
  <si>
    <t>Tại ngày 31/08/2024
As at 31 Aug 2024</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</si>
  <si>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</si>
  <si>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</si>
  <si>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</si>
  <si>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</si>
  <si>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</si>
  <si>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</si>
  <si>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</si>
  <si>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</si>
  <si>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</si>
  <si>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</si>
  <si>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</si>
  <si>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</si>
  <si>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</si>
  <si>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</si>
  <si>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</si>
  <si>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</si>
  <si>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</si>
  <si>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</si>
  <si>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</si>
  <si>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</si>
  <si>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</si>
  <si>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</si>
  <si>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</si>
  <si>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</si>
  <si>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</si>
  <si>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</si>
  <si>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</si>
  <si>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</si>
  <si>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</si>
  <si>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</si>
  <si>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</si>
  <si>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</si>
  <si>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</si>
  <si>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</si>
  <si>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</si>
  <si>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</si>
  <si>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</si>
  <si>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</si>
  <si>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</si>
  <si>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</si>
  <si>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</si>
  <si>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</si>
  <si>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</si>
  <si>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</si>
  <si>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</si>
  <si>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</si>
  <si>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</si>
  <si>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</si>
  <si>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</si>
  <si>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</si>
  <si>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</si>
  <si>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</si>
  <si>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</si>
  <si>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</si>
  <si>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</si>
  <si>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</si>
  <si>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</si>
  <si>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</si>
  <si>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</si>
  <si>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</si>
  <si>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</si>
  <si>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</si>
  <si>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</si>
  <si>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</si>
  <si>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</si>
  <si>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</si>
  <si>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</si>
  <si>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</si>
  <si>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</si>
  <si>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</si>
  <si>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</si>
  <si>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</si>
  <si>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</si>
  <si>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</si>
  <si>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</si>
  <si>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</si>
  <si>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</si>
  <si>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</si>
  <si>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</si>
  <si>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</si>
  <si>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</si>
  <si>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</si>
  <si>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</si>
  <si>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</si>
  <si>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</si>
  <si>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</si>
  <si>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</si>
  <si>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</si>
  <si>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</si>
  <si>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</si>
  <si>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</si>
  <si>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</si>
  <si>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</si>
  <si>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</si>
  <si>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</si>
  <si>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</si>
  <si>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</si>
  <si>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</si>
  <si>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</si>
  <si>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</si>
  <si>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</si>
  <si>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</si>
  <si>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</si>
  <si>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</si>
  <si>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</si>
  <si>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</si>
  <si>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</si>
  <si>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</si>
  <si>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</si>
  <si>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</si>
  <si>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</si>
  <si>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</si>
  <si>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</si>
  <si>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</si>
  <si>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</si>
  <si>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</si>
  <si>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</si>
  <si>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</si>
  <si>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</si>
  <si>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</si>
  <si>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</si>
  <si>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</si>
  <si>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</si>
  <si>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</si>
  <si>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</si>
  <si>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</si>
  <si>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</si>
  <si>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</si>
  <si>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</si>
  <si>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</si>
  <si>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</si>
  <si>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</si>
  <si>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</si>
  <si>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</si>
  <si>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</si>
  <si>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</si>
  <si>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</si>
  <si>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</si>
  <si>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</si>
  <si>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</si>
  <si>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</si>
  <si>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</si>
  <si>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</si>
  <si>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</si>
  <si>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</si>
  <si>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</si>
  <si>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</si>
  <si>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</si>
  <si>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</si>
  <si>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</si>
  <si>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</si>
  <si>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</si>
  <si>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</si>
  <si>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</si>
  <si>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</si>
  <si>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</si>
  <si>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31 tháng 07  năm 2024
As at 31 Jul 2024</t>
  </si>
  <si>
    <t>Tại ngày 31 tháng 08  năm 2024 
As at 31 Aug 2024</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</si>
  <si>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</si>
  <si>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</si>
  <si>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</si>
  <si>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</si>
  <si>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</si>
  <si>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</si>
  <si>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</si>
  <si>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</si>
  <si>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</si>
  <si>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</si>
  <si>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</si>
  <si>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</si>
  <si>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</si>
  <si>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</si>
  <si>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</si>
  <si>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</si>
  <si>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</si>
  <si>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</si>
  <si>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</si>
  <si>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</si>
  <si>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</si>
  <si>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</si>
  <si>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</si>
  <si>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</si>
  <si>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</si>
  <si>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</si>
  <si>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</si>
  <si>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</si>
  <si>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</si>
  <si>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</si>
  <si>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</si>
  <si>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</si>
  <si>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</si>
  <si>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</si>
  <si>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</si>
  <si>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</si>
  <si>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</si>
  <si>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</si>
  <si>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</si>
  <si>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</si>
  <si>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</si>
  <si>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</si>
  <si>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</si>
  <si>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</si>
  <si>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</si>
  <si>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</si>
  <si>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</si>
  <si>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</si>
  <si>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</si>
  <si>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</si>
  <si>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</si>
  <si>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</si>
  <si>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</si>
  <si>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</si>
  <si>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</si>
  <si>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</si>
  <si>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</si>
  <si>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</si>
  <si>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</si>
  <si>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</si>
  <si>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</si>
  <si>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</si>
  <si>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</si>
  <si>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</si>
  <si>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</si>
  <si>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</si>
  <si>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</si>
  <si>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</si>
  <si>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</si>
  <si>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</si>
  <si>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</si>
  <si>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</si>
  <si>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</si>
  <si>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</si>
  <si>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</si>
  <si>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</si>
  <si>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</si>
  <si>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</si>
  <si>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</si>
  <si>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</si>
  <si>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</si>
  <si>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</si>
  <si>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</si>
  <si>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</si>
  <si>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</si>
  <si>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</si>
  <si>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</si>
  <si>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</si>
  <si>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</si>
  <si>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</si>
  <si>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</si>
  <si>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</si>
  <si>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</si>
  <si>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</si>
  <si>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</si>
  <si>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</si>
  <si>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</si>
  <si>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</si>
  <si>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</si>
  <si>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</si>
  <si>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</si>
  <si>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</si>
  <si>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</si>
  <si>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</si>
  <si>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</si>
  <si>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</si>
  <si>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</si>
  <si>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</si>
  <si>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</si>
  <si>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</si>
  <si>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</si>
  <si>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</si>
  <si>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</si>
  <si>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</si>
  <si>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</si>
  <si>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</si>
  <si>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</si>
  <si>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</si>
  <si>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</si>
  <si>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</si>
  <si>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</si>
  <si>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</si>
  <si>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</si>
  <si>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</si>
  <si>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</si>
  <si>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</si>
  <si>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</si>
  <si>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</si>
  <si>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</si>
  <si>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</si>
  <si>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</si>
  <si>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</si>
  <si>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</si>
  <si>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</si>
  <si>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</si>
  <si>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07 năm 2024
Jul 2024</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</si>
  <si>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</si>
  <si>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</si>
  <si>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</si>
  <si>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</si>
  <si>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</si>
  <si>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</si>
  <si>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</si>
  <si>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</si>
  <si>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</si>
  <si>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</si>
  <si>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</si>
  <si>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</si>
  <si>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</si>
  <si>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</si>
  <si>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</si>
  <si>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</si>
  <si>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</si>
  <si>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</si>
  <si>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</si>
  <si>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</si>
  <si>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</si>
  <si>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</si>
  <si>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</si>
  <si>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</si>
  <si>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</si>
  <si>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</si>
  <si>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</si>
  <si>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</si>
  <si>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</si>
  <si>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</si>
  <si>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</si>
  <si>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</si>
  <si>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</si>
  <si>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</si>
  <si>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</si>
  <si>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</si>
  <si>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</si>
  <si>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</si>
  <si>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</si>
  <si>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</si>
  <si>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</si>
  <si>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</si>
  <si>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</si>
  <si>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</si>
  <si>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</si>
  <si>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</si>
  <si>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</si>
  <si>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</si>
  <si>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</si>
  <si>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</si>
  <si>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</si>
  <si>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</si>
  <si>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</si>
  <si>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</si>
  <si>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</si>
  <si>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2251.2.14</t>
  </si>
  <si>
    <t>VRE12007</t>
  </si>
  <si>
    <t>2.14</t>
  </si>
  <si>
    <t>2251.2.13</t>
  </si>
  <si>
    <t>VHM121025</t>
  </si>
  <si>
    <t>2.13</t>
  </si>
  <si>
    <t>2251.2.12</t>
  </si>
  <si>
    <t>VHM121024</t>
  </si>
  <si>
    <t>2.12</t>
  </si>
  <si>
    <t>2251.2.11</t>
  </si>
  <si>
    <t>VBA122001</t>
  </si>
  <si>
    <t>2.11</t>
  </si>
  <si>
    <t>2251.2.10</t>
  </si>
  <si>
    <t>TNG122017</t>
  </si>
  <si>
    <t>2.10</t>
  </si>
  <si>
    <t>2251.2.9</t>
  </si>
  <si>
    <t>MSN123008</t>
  </si>
  <si>
    <t>2.9</t>
  </si>
  <si>
    <t>2251.2.8</t>
  </si>
  <si>
    <t>LPB121036</t>
  </si>
  <si>
    <t>2.8</t>
  </si>
  <si>
    <t>2251.2.7</t>
  </si>
  <si>
    <t>GEG121022</t>
  </si>
  <si>
    <t>2.7</t>
  </si>
  <si>
    <t>2251.2.6</t>
  </si>
  <si>
    <t>CTG121031</t>
  </si>
  <si>
    <t>2.6</t>
  </si>
  <si>
    <t>2251.2.5</t>
  </si>
  <si>
    <t>CTG121030</t>
  </si>
  <si>
    <t>2.5</t>
  </si>
  <si>
    <t>2251.2.4</t>
  </si>
  <si>
    <t>CTD122015</t>
  </si>
  <si>
    <t>2.4</t>
  </si>
  <si>
    <t>2251.2.3</t>
  </si>
  <si>
    <t>CII121029</t>
  </si>
  <si>
    <t>2.3</t>
  </si>
  <si>
    <t>2251.2.2</t>
  </si>
  <si>
    <t>BAF123020</t>
  </si>
  <si>
    <t>2.2</t>
  </si>
  <si>
    <t>2251.2.1</t>
  </si>
  <si>
    <t>BAF122029</t>
  </si>
  <si>
    <t>2.1</t>
  </si>
  <si>
    <t>2251.2</t>
  </si>
  <si>
    <t>Trái phiếu niêm yết
Listed bonds</t>
  </si>
  <si>
    <t>2251.1.2</t>
  </si>
  <si>
    <t>SBT12401</t>
  </si>
  <si>
    <t>1.2</t>
  </si>
  <si>
    <t>2251.1.1</t>
  </si>
  <si>
    <t>PC112201</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</si>
  <si>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</si>
  <si>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</si>
  <si>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</si>
  <si>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</si>
  <si>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</si>
  <si>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</si>
  <si>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</si>
  <si>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</si>
  <si>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</si>
  <si>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</si>
  <si>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</si>
  <si>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</si>
  <si>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</si>
  <si>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</si>
  <si>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</si>
  <si>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</si>
  <si>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</si>
  <si>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</si>
  <si>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</si>
  <si>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</si>
  <si>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</si>
  <si>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</si>
  <si>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</si>
  <si>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</si>
  <si>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</si>
  <si>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</si>
  <si>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</si>
  <si>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</si>
  <si>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</si>
  <si>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</si>
  <si>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</si>
  <si>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</si>
  <si>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</si>
  <si>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</si>
  <si>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</si>
  <si>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</si>
  <si>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</si>
  <si>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</si>
  <si>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</si>
  <si>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</si>
  <si>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</si>
  <si>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</si>
  <si>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</si>
  <si>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</si>
  <si>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</si>
  <si>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</si>
  <si>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</si>
  <si>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</si>
  <si>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</si>
  <si>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</si>
  <si>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</si>
  <si>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</si>
  <si>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</si>
  <si>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</si>
  <si>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</si>
  <si>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</si>
  <si>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</si>
  <si>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</si>
  <si>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</si>
  <si>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</si>
  <si>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</si>
  <si>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</si>
  <si>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</si>
  <si>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</si>
  <si>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</si>
  <si>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</si>
  <si>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</si>
  <si>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</si>
  <si>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</si>
  <si>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</si>
  <si>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</si>
  <si>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</si>
  <si>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</si>
  <si>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</si>
  <si>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</si>
  <si>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</si>
  <si>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</si>
  <si>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</si>
  <si>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</si>
  <si>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</si>
  <si>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</si>
  <si>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</si>
  <si>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</si>
  <si>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</si>
  <si>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</si>
  <si>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</si>
  <si>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</si>
  <si>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</si>
  <si>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</si>
  <si>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</si>
  <si>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</si>
  <si>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</si>
  <si>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</si>
  <si>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</si>
  <si>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</si>
  <si>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</si>
  <si>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</si>
  <si>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</si>
  <si>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</si>
  <si>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</si>
  <si>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</si>
  <si>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</si>
  <si>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</si>
  <si>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</si>
  <si>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</si>
  <si>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</si>
  <si>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</si>
  <si>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</si>
  <si>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</si>
  <si>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</si>
  <si>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</si>
  <si>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</si>
  <si>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</si>
  <si>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</si>
  <si>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</si>
  <si>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</si>
  <si>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</si>
  <si>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</si>
  <si>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</si>
  <si>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</si>
  <si>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</si>
  <si>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</si>
  <si>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</si>
  <si>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</si>
  <si>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</si>
  <si>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</si>
  <si>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</si>
  <si>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</si>
  <si>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</si>
  <si>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</si>
  <si>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</si>
  <si>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</si>
  <si>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</si>
  <si>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</si>
  <si>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</si>
  <si>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</si>
  <si>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</si>
  <si>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</si>
  <si>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</si>
  <si>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</si>
  <si>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</si>
  <si>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</si>
  <si>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</si>
  <si>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</si>
  <si>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</si>
  <si>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</si>
  <si>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</si>
  <si>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</si>
  <si>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</si>
  <si>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</si>
  <si>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</si>
  <si>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</si>
  <si>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</si>
  <si>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</si>
  <si>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</si>
  <si>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</si>
  <si>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</si>
  <si>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</si>
  <si>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</si>
  <si>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</si>
  <si>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</si>
  <si>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</si>
  <si>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</si>
  <si>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</si>
  <si>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</si>
  <si>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</si>
  <si>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</si>
  <si>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</si>
  <si>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</si>
  <si>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</si>
  <si>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</si>
  <si>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</si>
  <si>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</si>
  <si>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</si>
  <si>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</si>
  <si>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</si>
  <si>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</si>
  <si>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</si>
  <si>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</si>
  <si>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</si>
  <si>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</si>
  <si>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</si>
  <si>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</si>
  <si>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</si>
  <si>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</si>
  <si>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</si>
  <si>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</si>
  <si>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</si>
  <si>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06/09/2024</t>
  </si>
  <si>
    <t>06 Sep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</si>
</sst>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Aptos Narrow"/>
      <family val="2"/>
      <scheme val="minor"/>
    </font>
    <font>
      <sz val="11"/>
      <color theme="1"/>
      <name val="Aptos Narrow"/>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Aptos Narrow"/>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Aptos Narrow"/>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93">
    <xf numFmtId="0" fontId="0" fillId="0" borderId="0" xfId="0">
      <alignment vertical="center"/>
    </xf>
    <xf numFmtId="0" fontId="6"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165" fontId="4"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0" fontId="5" fillId="2" borderId="9" xfId="0" applyFont="1" applyFill="1" applyBorder="1" applyAlignment="1">
      <alignment horizontal="left" vertical="top" wrapText="1"/>
    </xf>
    <xf numFmtId="0" fontId="4" fillId="2" borderId="10" xfId="0" applyFont="1" applyFill="1" applyBorder="1" applyAlignment="1">
      <alignment horizontal="left" vertical="top" wrapText="1"/>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center"/>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3" fillId="2" borderId="0" xfId="0" applyFont="1" applyFill="1" applyAlignment="1">
      <alignment horizontal="right" vertical="center"/>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6" fillId="2" borderId="0" xfId="0" applyFont="1" applyFill="1" applyAlignment="1">
      <alignment horizontal="center" vertical="center"/>
    </xf>
    <xf numFmtId="0" fontId="6" fillId="2" borderId="0" xfId="0" applyFont="1" applyFill="1" applyAlignment="1">
      <alignment horizontal="center" vertical="top"/>
    </xf>
    <xf numFmtId="0" fontId="4" fillId="2" borderId="0" xfId="0" applyFont="1" applyFill="1" applyAlignment="1">
      <alignment horizontal="center" vertical="center"/>
    </xf>
    <xf numFmtId="0" fontId="12" fillId="2" borderId="0" xfId="0" applyFont="1" applyFill="1" applyAlignment="1">
      <alignment horizontal="center"/>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3" borderId="8" xfId="0" applyFont="1" applyFill="1" applyBorder="1" applyAlignment="1">
      <alignment horizontal="center" vertical="center" wrapText="1"/>
    </xf>
    <xf numFmtId="0" fontId="6" fillId="2" borderId="1" xfId="0" applyFont="1" applyFill="1" applyBorder="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3" fillId="2" borderId="0" xfId="0" applyFont="1" applyFill="1" applyAlignment="1">
      <alignment horizontal="center" vertical="center"/>
    </xf>
    <xf numFmtId="0" fontId="14" fillId="2" borderId="0" xfId="0" applyFont="1" applyFill="1" applyAlignment="1">
      <alignment horizontal="center" vertical="center" wrapText="1"/>
    </xf>
    <xf numFmtId="0" fontId="4" fillId="2" borderId="0" xfId="0" applyFont="1" applyFill="1" applyAlignment="1">
      <alignment horizontal="right" vertical="center"/>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0" fontId="4" fillId="3" borderId="14"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left" vertical="top"/>
    </xf>
    <xf numFmtId="0" fontId="4"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4" fontId="6" fillId="2" borderId="9" xfId="0" applyNumberFormat="1" applyFont="1" applyFill="1" applyBorder="1" applyAlignment="1">
      <alignment horizontal="right" vertical="top"/>
    </xf>
    <xf numFmtId="0" fontId="6" fillId="2" borderId="11" xfId="0" applyFont="1" applyFill="1" applyBorder="1" applyAlignment="1">
      <alignment horizontal="center" vertical="top"/>
    </xf>
    <xf numFmtId="0" fontId="16" fillId="2" borderId="1" xfId="0" applyFont="1" applyFill="1" applyBorder="1" applyAlignment="1">
      <alignment horizontal="right" vertical="top"/>
    </xf>
    <xf numFmtId="0" fontId="5" fillId="2" borderId="0" xfId="0" applyFont="1" applyFill="1" applyAlignment="1">
      <alignment horizontal="right" vertical="top"/>
    </xf>
    <xf numFmtId="0" fontId="17" fillId="2" borderId="0" xfId="0" applyFont="1" applyFill="1" applyAlignment="1">
      <alignment horizontal="right" vertical="center"/>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3"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4" fontId="6" fillId="2" borderId="13" xfId="0" applyNumberFormat="1" applyFont="1" applyFill="1" applyBorder="1" applyAlignment="1">
      <alignment horizontal="right" vertical="top"/>
    </xf>
    <xf numFmtId="3"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5" fillId="2" borderId="1" xfId="0" applyFont="1" applyFill="1" applyBorder="1" applyAlignment="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4" fillId="5" borderId="0" xfId="1" applyFont="1" applyFill="1" applyAlignment="1">
      <alignment horizontal="center" vertical="center"/>
    </xf>
    <xf numFmtId="0" fontId="25" fillId="4" borderId="0" xfId="2" applyFont="1" applyFill="1"/>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5" fillId="5" borderId="0" xfId="1" applyFont="1" applyFill="1" applyAlignment="1">
      <alignment horizontal="left" vertical="center" wrapText="1"/>
    </xf>
    <xf numFmtId="0" fontId="27" fillId="5" borderId="0" xfId="1" applyFont="1" applyFill="1" applyAlignment="1">
      <alignment horizontal="left" vertical="top"/>
    </xf>
    <xf numFmtId="0" fontId="27" fillId="5" borderId="0" xfId="1" applyFont="1" applyFill="1" applyAlignment="1">
      <alignment vertical="center"/>
    </xf>
    <xf numFmtId="168" fontId="27" fillId="5" borderId="0" xfId="1" quotePrefix="1" applyNumberFormat="1" applyFont="1" applyFill="1" applyAlignment="1">
      <alignment horizontal="left" vertical="center"/>
    </xf>
    <xf numFmtId="15" fontId="26" fillId="2" borderId="0" xfId="3" quotePrefix="1" applyNumberFormat="1" applyFont="1" applyFill="1" applyAlignment="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lignment horizontal="center" vertical="center" wrapText="1"/>
    </xf>
    <xf numFmtId="49" fontId="25" fillId="5" borderId="21" xfId="2" applyNumberFormat="1" applyFont="1" applyFill="1" applyBorder="1" applyAlignment="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lignment horizontal="left" vertical="center" wrapText="1"/>
    </xf>
    <xf numFmtId="37" fontId="27" fillId="5" borderId="21" xfId="2" applyNumberFormat="1" applyFont="1" applyFill="1" applyBorder="1" applyAlignment="1">
      <alignment horizontal="left" vertical="center" wrapText="1"/>
    </xf>
    <xf numFmtId="10" fontId="27" fillId="5" borderId="21" xfId="2" applyNumberFormat="1" applyFont="1" applyFill="1" applyBorder="1" applyAlignment="1">
      <alignment horizontal="left" vertical="center" wrapText="1"/>
    </xf>
    <xf numFmtId="10" fontId="25" fillId="5" borderId="21" xfId="2" applyNumberFormat="1" applyFont="1" applyFill="1" applyBorder="1"/>
    <xf numFmtId="49" fontId="27" fillId="5" borderId="21" xfId="2" applyNumberFormat="1" applyFont="1" applyFill="1" applyBorder="1" applyAlignment="1">
      <alignment horizontal="center" vertical="center" wrapText="1"/>
    </xf>
    <xf numFmtId="49" fontId="27" fillId="5" borderId="21" xfId="2" applyNumberFormat="1" applyFont="1" applyFill="1" applyBorder="1" applyAlignment="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protection locked="0"/>
    </xf>
    <xf numFmtId="0" fontId="20" fillId="4" borderId="0" xfId="2" applyFont="1" applyFill="1" applyAlignment="1">
      <alignment horizontal="center"/>
    </xf>
    <xf numFmtId="0" fontId="6" fillId="2" borderId="0" xfId="3" applyFont="1" applyFill="1" applyAlignment="1">
      <alignment horizontal="left" vertical="top"/>
    </xf>
    <xf numFmtId="0" fontId="17" fillId="2" borderId="0" xfId="3" applyFont="1" applyFill="1" applyAlignment="1">
      <alignment horizontal="center" vertical="center"/>
    </xf>
    <xf numFmtId="0" fontId="28" fillId="0" borderId="0" xfId="3">
      <alignment vertical="center"/>
    </xf>
    <xf numFmtId="0" fontId="12" fillId="2" borderId="0" xfId="3" applyFont="1" applyFill="1" applyAlignment="1">
      <alignment horizontal="center" vertical="center" wrapText="1"/>
    </xf>
    <xf numFmtId="0" fontId="12" fillId="2" borderId="0" xfId="3" applyFont="1" applyFill="1" applyAlignment="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wrapText="1"/>
    </xf>
    <xf numFmtId="0" fontId="33" fillId="5" borderId="0" xfId="1" applyFont="1" applyFill="1" applyAlignment="1">
      <alignment horizontal="left" vertical="top"/>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Alignment="1">
      <alignment horizontal="left" vertical="top"/>
    </xf>
    <xf numFmtId="0" fontId="12" fillId="2" borderId="0" xfId="3" applyFont="1" applyFill="1" applyAlignment="1">
      <alignment horizontal="right" vertical="top"/>
    </xf>
    <xf numFmtId="0" fontId="34" fillId="5" borderId="0" xfId="1" applyFont="1" applyFill="1" applyAlignment="1">
      <alignment horizontal="left" vertical="top"/>
    </xf>
    <xf numFmtId="15" fontId="34" fillId="2" borderId="0" xfId="3" applyNumberFormat="1" applyFont="1" applyFill="1" applyAlignment="1">
      <alignment horizontal="left" vertical="top"/>
    </xf>
    <xf numFmtId="0" fontId="17" fillId="2" borderId="0" xfId="3" applyFont="1" applyFill="1" applyAlignment="1">
      <alignment horizontal="left" vertical="top"/>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Alignment="1">
      <alignment horizontal="center" vertical="center" wrapText="1"/>
    </xf>
    <xf numFmtId="0" fontId="38" fillId="7" borderId="0" xfId="3" applyFont="1" applyFill="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lignment vertical="center"/>
    </xf>
    <xf numFmtId="0" fontId="3" fillId="2" borderId="0" xfId="0" applyFont="1" applyFill="1" applyAlignment="1">
      <alignment horizontal="left" vertical="top"/>
    </xf>
    <xf numFmtId="0" fontId="2" fillId="2" borderId="0" xfId="0" applyFont="1" applyFill="1" applyAlignment="1">
      <alignment horizontal="left" vertical="top"/>
    </xf>
    <xf numFmtId="0" fontId="6" fillId="2" borderId="0" xfId="0" applyFont="1" applyFill="1" applyAlignment="1">
      <alignment horizontal="left" vertical="top"/>
    </xf>
    <xf numFmtId="0" fontId="3" fillId="2" borderId="0" xfId="0" applyFont="1" applyFill="1" applyAlignment="1">
      <alignment horizontal="right" vertical="center" wrapText="1"/>
    </xf>
    <xf numFmtId="0" fontId="8" fillId="2" borderId="0" xfId="0" applyFont="1" applyFill="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top"/>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2" borderId="1" xfId="0" applyFont="1" applyFill="1" applyBorder="1" applyAlignment="1">
      <alignment horizontal="left"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165" fontId="4" fillId="2" borderId="10" xfId="0" applyNumberFormat="1" applyFont="1" applyFill="1" applyBorder="1" applyAlignment="1">
      <alignment horizontal="right"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167" fontId="4" fillId="2" borderId="10" xfId="0" applyNumberFormat="1" applyFont="1" applyFill="1" applyBorder="1" applyAlignment="1">
      <alignment horizontal="right" vertical="top"/>
    </xf>
    <xf numFmtId="167" fontId="4" fillId="2" borderId="2" xfId="0" applyNumberFormat="1" applyFont="1" applyFill="1" applyBorder="1" applyAlignment="1">
      <alignment horizontal="right" vertical="top"/>
    </xf>
    <xf numFmtId="0" fontId="4" fillId="2" borderId="11" xfId="0" applyFont="1" applyFill="1" applyBorder="1" applyAlignment="1">
      <alignment horizontal="center" vertical="top"/>
    </xf>
    <xf numFmtId="4" fontId="4" fillId="2" borderId="9" xfId="0" applyNumberFormat="1" applyFont="1" applyFill="1" applyBorder="1" applyAlignment="1">
      <alignment horizontal="right" vertical="top"/>
    </xf>
    <xf numFmtId="167" fontId="4" fillId="2" borderId="9" xfId="0" applyNumberFormat="1" applyFont="1" applyFill="1" applyBorder="1" applyAlignment="1">
      <alignment horizontal="right" vertical="top"/>
    </xf>
    <xf numFmtId="167" fontId="4" fillId="2" borderId="13" xfId="0" applyNumberFormat="1" applyFont="1" applyFill="1" applyBorder="1" applyAlignment="1">
      <alignment horizontal="right" vertical="top"/>
    </xf>
    <xf numFmtId="0" fontId="4" fillId="3" borderId="15" xfId="0" applyFont="1" applyFill="1" applyBorder="1" applyAlignment="1">
      <alignment horizontal="center" vertical="center" wrapText="1"/>
    </xf>
    <xf numFmtId="0" fontId="4" fillId="2" borderId="12" xfId="0" applyFont="1" applyFill="1" applyBorder="1" applyAlignment="1">
      <alignment horizontal="center" vertical="top"/>
    </xf>
    <xf numFmtId="4" fontId="4" fillId="2" borderId="10" xfId="0" applyNumberFormat="1" applyFont="1" applyFill="1" applyBorder="1" applyAlignment="1">
      <alignment horizontal="right" vertical="top"/>
    </xf>
    <xf numFmtId="0" fontId="6" fillId="2" borderId="11" xfId="0" applyFont="1" applyFill="1" applyBorder="1" applyAlignment="1">
      <alignment horizontal="center" vertical="top"/>
    </xf>
    <xf numFmtId="4" fontId="6" fillId="2" borderId="9"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167" fontId="6" fillId="2" borderId="13" xfId="0" applyNumberFormat="1" applyFont="1" applyFill="1" applyBorder="1" applyAlignment="1">
      <alignment horizontal="right" vertical="top"/>
    </xf>
    <xf numFmtId="0" fontId="5" fillId="2" borderId="11" xfId="0" applyFont="1" applyFill="1" applyBorder="1" applyAlignment="1">
      <alignment horizontal="center" vertical="top"/>
    </xf>
    <xf numFmtId="4" fontId="5" fillId="2" borderId="9" xfId="0" applyNumberFormat="1" applyFont="1" applyFill="1" applyBorder="1" applyAlignment="1">
      <alignment horizontal="right" vertical="top"/>
    </xf>
    <xf numFmtId="167" fontId="5" fillId="2" borderId="9" xfId="0" applyNumberFormat="1" applyFont="1" applyFill="1" applyBorder="1" applyAlignment="1">
      <alignment horizontal="right" vertical="top"/>
    </xf>
    <xf numFmtId="167" fontId="5" fillId="2" borderId="13" xfId="0" applyNumberFormat="1" applyFont="1" applyFill="1" applyBorder="1" applyAlignment="1">
      <alignment horizontal="right" vertical="top"/>
    </xf>
    <xf numFmtId="0" fontId="4" fillId="3" borderId="8" xfId="0" applyFont="1" applyFill="1" applyBorder="1" applyAlignment="1">
      <alignment horizontal="center" vertical="center" wrapText="1"/>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0" fontId="27" fillId="5" borderId="0" xfId="1" applyFont="1" applyFill="1" applyAlignment="1">
      <alignment horizontal="left" vertical="center" wrapText="1"/>
    </xf>
    <xf numFmtId="0" fontId="27" fillId="5" borderId="0" xfId="1" applyFont="1" applyFill="1" applyAlignment="1">
      <alignment horizontal="left" vertical="center"/>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25" fillId="5" borderId="0" xfId="1" applyFont="1" applyFill="1" applyAlignment="1">
      <alignment horizontal="left" vertical="center" wrapText="1"/>
    </xf>
    <xf numFmtId="0" fontId="25" fillId="0" borderId="0" xfId="3" applyFont="1" applyAlignment="1">
      <alignment horizontal="left" vertical="center" wrapText="1" readingOrder="1"/>
    </xf>
    <xf numFmtId="0" fontId="25" fillId="5" borderId="0" xfId="1" applyFont="1" applyFill="1" applyAlignment="1">
      <alignment horizontal="left" vertical="top" wrapText="1"/>
    </xf>
    <xf numFmtId="0" fontId="19" fillId="0" borderId="0" xfId="1" applyFont="1" applyAlignment="1">
      <alignment horizontal="right" vertical="center" wrapText="1"/>
    </xf>
    <xf numFmtId="0" fontId="21" fillId="5" borderId="0" xfId="1" applyFont="1" applyFill="1" applyAlignment="1">
      <alignment horizontal="right"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0" fontId="31" fillId="7" borderId="21" xfId="3" applyFont="1" applyFill="1" applyBorder="1" applyAlignment="1">
      <alignment horizontal="center" vertical="center" wrapText="1"/>
    </xf>
    <xf numFmtId="0" fontId="35" fillId="7" borderId="21" xfId="3" applyFont="1" applyFill="1" applyBorder="1" applyAlignment="1">
      <alignment horizontal="center" vertical="center" wrapText="1"/>
    </xf>
    <xf numFmtId="0" fontId="31" fillId="2" borderId="0" xfId="3" applyFont="1" applyFill="1" applyAlignment="1">
      <alignment horizontal="center" vertical="top"/>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164" fontId="6" fillId="2" borderId="10" xfId="0" applyNumberFormat="1" applyFont="1" applyFill="1" applyBorder="1" applyAlignment="1">
      <alignment horizontal="right" vertical="top"/>
    </xf>
    <xf numFmtId="164" fontId="6" fillId="2" borderId="2" xfId="0" applyNumberFormat="1" applyFont="1" applyFill="1" applyBorder="1" applyAlignment="1">
      <alignment horizontal="right" vertical="top"/>
    </xf>
    <xf numFmtId="0" fontId="2" fillId="2" borderId="0" xfId="0" quotePrefix="1" applyFont="1" applyFill="1" applyAlignment="1">
      <alignment horizontal="left" vertical="top"/>
    </xf>
    <xf numFmtId="14" fontId="3" fillId="2" borderId="0" xfId="0" quotePrefix="1" applyNumberFormat="1" applyFont="1" applyFill="1" applyAlignment="1">
      <alignment horizontal="left" vertical="top"/>
    </xf>
  </cellXfs>
  <cellStyles count="5">
    <cellStyle name="Comma 4" xfId="4" xr:uid="{F37BC3C5-4D13-49B1-8D7D-076F8619E44E}"/>
    <cellStyle name="Normal" xfId="0" builtinId="0"/>
    <cellStyle name="Normal 3 2 2 2 2" xfId="2" xr:uid="{831D1E76-19DE-4E31-9231-D6B4BD4D2118}"/>
    <cellStyle name="Normal 3 3" xfId="3" xr:uid="{CA7C3667-EAC7-449F-84AC-B1D9238F736E}"/>
    <cellStyle name="Normal 4" xfId="1" xr:uid="{B8112A20-9E94-44A7-8A93-7EDCA399AD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7D38FF0C-3F45-CCDB-A543-34D1E0DCA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7028C28F-FE6A-47F5-B9AE-E59E603D3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8D72F761-B733-4858-B4D0-88CEFF01AF6B}"/>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3A3A4F84-F71E-4740-9D58-C050F5C49B52}"/>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4CD4DB01-F2A4-4F30-B418-8F0C2F7E6D8A}"/>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0419B299-6352-4CB6-8174-1132E1F8D2ED}"/>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08 năm 2024 / As at 31 Aug 2024</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7007EBDC-31C2-46D9-AFF1-39EA6C0300DE}"/>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323DFE6C-B41F-40E8-8706-DCE7A71D27DA}"/>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F019B60B-F433-47A1-BFC1-ABD9A6FCE48F}"/>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82A89EB6-059B-493E-AF6D-F8E7D2789EED}"/>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EBAA329A-7F44-4441-99AE-98DD7A285E36}"/>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5B97BB1F-58D8-457F-B6B2-00EB5CC7AACF}"/>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FDBC95C2-6BF6-436C-97BE-9E02969FBDD7}"/>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91C587A5-E42F-4131-A9C7-D0BBDF5CD1C5}"/>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64484DFE-DA86-41F5-82E3-1AED28E8FEE8}"/>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084E8918-FD95-4489-8D40-4308D61956CA}"/>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3C0CA616-89EB-453E-AD2C-C6A42A0D5911}"/>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A4611FDE-BE10-4795-9813-37D664BFE934}"/>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417FC0A5-1C7F-45A6-BF94-EB8E3F001D04}"/>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7184A0F4-6DB7-45C9-BB35-886BAA7212D4}"/>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06/09/2024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CBCCBFAA-13DD-490A-A1B4-CD689D5E8D5E}"/>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7729F5D6-F059-4AEE-8CCF-835B4B1978A5}"/>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06 Sep 2024</a:t>
          </a:r>
        </a:p>
      </xdr:txBody>
    </xdr:sp>
    <xdr:clientData/>
  </xdr:oneCellAnchor>
  <xdr:oneCellAnchor>
    <xdr:from>
      <xdr:col>0</xdr:col>
      <xdr:colOff>9525</xdr:colOff>
      <xdr:row>118</xdr:row>
      <xdr:rowOff>9525</xdr:rowOff>
    </xdr:from>
    <xdr:ext cx="1295400" cy="190500"/>
    <xdr:sp macro="" textlink="" fLocksText="0">
      <xdr:nvSpPr>
        <xdr:cNvPr id="23" name="Text Box 22">
          <a:extLst>
            <a:ext uri="{FF2B5EF4-FFF2-40B4-BE49-F238E27FC236}">
              <a16:creationId xmlns:a16="http://schemas.microsoft.com/office/drawing/2014/main" id="{2314F1DE-42C6-4859-98AA-90586D8D8428}"/>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118</xdr:row>
      <xdr:rowOff>9525</xdr:rowOff>
    </xdr:from>
    <xdr:ext cx="2986709" cy="190500"/>
    <xdr:sp macro="" textlink="" fLocksText="0">
      <xdr:nvSpPr>
        <xdr:cNvPr id="24" name="Text Box 23">
          <a:extLst>
            <a:ext uri="{FF2B5EF4-FFF2-40B4-BE49-F238E27FC236}">
              <a16:creationId xmlns:a16="http://schemas.microsoft.com/office/drawing/2014/main" id="{7A24CDC0-2B3A-4447-A196-9FD248B7E414}"/>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118</xdr:row>
      <xdr:rowOff>9525</xdr:rowOff>
    </xdr:from>
    <xdr:ext cx="2517913" cy="190500"/>
    <xdr:sp macro="" textlink="" fLocksText="0">
      <xdr:nvSpPr>
        <xdr:cNvPr id="25" name="Text Box 24">
          <a:extLst>
            <a:ext uri="{FF2B5EF4-FFF2-40B4-BE49-F238E27FC236}">
              <a16:creationId xmlns:a16="http://schemas.microsoft.com/office/drawing/2014/main" id="{4793FADD-E9EC-45E8-A16C-C79A307E0085}"/>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119</xdr:row>
      <xdr:rowOff>9525</xdr:rowOff>
    </xdr:from>
    <xdr:ext cx="1295400" cy="190500"/>
    <xdr:sp macro="" textlink="" fLocksText="0">
      <xdr:nvSpPr>
        <xdr:cNvPr id="26" name="Text Box 25">
          <a:extLst>
            <a:ext uri="{FF2B5EF4-FFF2-40B4-BE49-F238E27FC236}">
              <a16:creationId xmlns:a16="http://schemas.microsoft.com/office/drawing/2014/main" id="{42369851-6DB4-4128-93FC-B1A06820FFDF}"/>
            </a:ext>
          </a:extLst>
        </xdr:cNvPr>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119</xdr:row>
      <xdr:rowOff>9525</xdr:rowOff>
    </xdr:from>
    <xdr:ext cx="2986709" cy="190500"/>
    <xdr:sp macro="" textlink="" fLocksText="0">
      <xdr:nvSpPr>
        <xdr:cNvPr id="27" name="Text Box 26">
          <a:extLst>
            <a:ext uri="{FF2B5EF4-FFF2-40B4-BE49-F238E27FC236}">
              <a16:creationId xmlns:a16="http://schemas.microsoft.com/office/drawing/2014/main" id="{206AE446-F810-4A88-A059-E78803F9641D}"/>
            </a:ext>
          </a:extLst>
        </xdr:cNvPr>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119</xdr:row>
      <xdr:rowOff>9525</xdr:rowOff>
    </xdr:from>
    <xdr:ext cx="2517913" cy="190500"/>
    <xdr:sp macro="" textlink="" fLocksText="0">
      <xdr:nvSpPr>
        <xdr:cNvPr id="28" name="Text Box 27">
          <a:extLst>
            <a:ext uri="{FF2B5EF4-FFF2-40B4-BE49-F238E27FC236}">
              <a16:creationId xmlns:a16="http://schemas.microsoft.com/office/drawing/2014/main" id="{4C804F49-A793-40F4-82E5-85A0B57126F7}"/>
            </a:ext>
          </a:extLst>
        </xdr:cNvPr>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FF4A0EAE-D317-4949-B4D3-ACD9C56402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2721957F-B70B-4384-9D17-0347EBDD361F}"/>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C92ED905-713B-41F9-B538-FDF485F9F9F2}"/>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37C03570-F67B-4FC5-A6B3-6592F072906B}"/>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E58ECA87-707B-442D-A759-E4A8CB8BF0FA}"/>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08 năm 2024 / Aug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2F147361-32D5-4C46-8E9D-F72D8DBC509C}"/>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B76075CF-DC35-4A81-B17A-5A9A8164EF4F}"/>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DF0C2CE1-1FFB-4E83-B9B7-FFC216557A32}"/>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82EFF9B5-64C1-488B-B7BC-5110FCD91378}"/>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653EEDC7-9F8F-4776-9BFF-386968017077}"/>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6AB87E4F-EF01-4A8F-95DE-BCA7B12E013F}"/>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25E45117-86E7-436A-9652-86EDEB9ECB69}"/>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94726511-6240-4B0C-9013-1B4CCFE1C884}"/>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59279527-8AE9-439B-8347-12A13EDC9969}"/>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1E5C720D-C11F-473E-95A5-5B892E49DDFE}"/>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F9C1A4EB-3343-44C0-B377-785FD37D490E}"/>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48CE94D8-E910-4E6C-A9E1-04277AE276CC}"/>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4C31D87D-4F61-4F36-AD05-EB0EAB6A18DF}"/>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2A9FCCF1-B7ED-42F1-8CA7-814CF8973E7D}"/>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26EA948C-5987-4F35-9C21-FC8B2AE2F85B}"/>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A5081A58-48AB-4DF3-BF05-0EC959E4C632}"/>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429C3619-F1E8-4F5C-BDA3-D9A2E0680678}"/>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9A55F417-D5C1-44F8-8E0A-FF36BC7D904F}"/>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06/09/2024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B2C281F8-8968-4976-A6FD-F43E5957A9C9}"/>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3563EE6B-22CA-463A-8BC6-DF492B406E80}"/>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Sep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51EEBE0C-5501-45BA-B056-7F19353694DF}"/>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F35171D8-20BA-44B7-9B1B-E569FE5D558D}"/>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FA9DCF4B-B0C0-472C-AE73-9B5A14D40690}"/>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49A86803-91DA-49EC-881C-9815B75B61CE}"/>
            </a:ext>
          </a:extLst>
        </xdr:cNvPr>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80EA3694-377C-489F-B265-6A0DC655DE0E}"/>
            </a:ext>
          </a:extLst>
        </xdr:cNvPr>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1BB867A2-D446-4530-B133-EADA68D5DB37}"/>
            </a:ext>
          </a:extLst>
        </xdr:cNvPr>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28F00430-5D1D-4FD2-8AC6-0F9C87A3152C}"/>
            </a:ext>
          </a:extLst>
        </xdr:cNvPr>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306A3841-2B72-4472-9E66-89CC8F6F3404}"/>
            </a:ext>
          </a:extLst>
        </xdr:cNvPr>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A041FE3E-8FC5-4EB4-9A6D-4CF6E6458D44}"/>
            </a:ext>
          </a:extLst>
        </xdr:cNvPr>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2D59417F-653E-48FC-8BD9-810801FFBA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a:extLst>
            <a:ext uri="{FF2B5EF4-FFF2-40B4-BE49-F238E27FC236}">
              <a16:creationId xmlns:a16="http://schemas.microsoft.com/office/drawing/2014/main" id="{9F24172C-16AC-4A09-BB8F-A9A4CCEBF419}"/>
            </a:ext>
          </a:extLst>
        </xdr:cNvPr>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a:extLst>
            <a:ext uri="{FF2B5EF4-FFF2-40B4-BE49-F238E27FC236}">
              <a16:creationId xmlns:a16="http://schemas.microsoft.com/office/drawing/2014/main" id="{2DE14CB3-EFD8-4531-B65A-F7C6E8DF314D}"/>
            </a:ext>
          </a:extLst>
        </xdr:cNvPr>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a:extLst>
            <a:ext uri="{FF2B5EF4-FFF2-40B4-BE49-F238E27FC236}">
              <a16:creationId xmlns:a16="http://schemas.microsoft.com/office/drawing/2014/main" id="{A5CB6496-3302-44EF-A570-E9D99BFE7052}"/>
            </a:ext>
          </a:extLst>
        </xdr:cNvPr>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a:extLst>
            <a:ext uri="{FF2B5EF4-FFF2-40B4-BE49-F238E27FC236}">
              <a16:creationId xmlns:a16="http://schemas.microsoft.com/office/drawing/2014/main" id="{CAF33F75-A7E5-4E92-BB78-B3827E2AA1FC}"/>
            </a:ext>
          </a:extLst>
        </xdr:cNvPr>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08 năm 2024 / Aug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3C01E06D-0D45-48BD-855C-85E570F0757C}"/>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325BAECD-8968-4983-AF76-1C7D04EBB8D3}"/>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a:extLst>
            <a:ext uri="{FF2B5EF4-FFF2-40B4-BE49-F238E27FC236}">
              <a16:creationId xmlns:a16="http://schemas.microsoft.com/office/drawing/2014/main" id="{9D4E9EF7-4A61-4F36-802D-FA9395806AEA}"/>
            </a:ext>
          </a:extLst>
        </xdr:cNvPr>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F1A7B00D-6836-45E2-8679-73B45B1B5A40}"/>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a:extLst>
            <a:ext uri="{FF2B5EF4-FFF2-40B4-BE49-F238E27FC236}">
              <a16:creationId xmlns:a16="http://schemas.microsoft.com/office/drawing/2014/main" id="{4B2D0F67-AC55-458A-ABB8-E1F76A7E30E9}"/>
            </a:ext>
          </a:extLst>
        </xdr:cNvPr>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B86B92B6-25EF-47C5-80FE-DAC082BE9315}"/>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2AC8289B-0286-4DB9-B5E0-E8FCB50701AC}"/>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a:extLst>
            <a:ext uri="{FF2B5EF4-FFF2-40B4-BE49-F238E27FC236}">
              <a16:creationId xmlns:a16="http://schemas.microsoft.com/office/drawing/2014/main" id="{2E04F5C1-81E8-42AE-91AB-328586FD2A68}"/>
            </a:ext>
          </a:extLst>
        </xdr:cNvPr>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7AD608A3-972F-46DD-BEC6-EED21681A3A0}"/>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a:extLst>
            <a:ext uri="{FF2B5EF4-FFF2-40B4-BE49-F238E27FC236}">
              <a16:creationId xmlns:a16="http://schemas.microsoft.com/office/drawing/2014/main" id="{8874B03C-3F24-40E2-BADE-ECB09F701F8E}"/>
            </a:ext>
          </a:extLst>
        </xdr:cNvPr>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F6261AA2-09B6-4D9C-8F0E-BED419098D56}"/>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0EDECEBE-AAD6-4679-A30C-C0B4D54D154C}"/>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a:extLst>
            <a:ext uri="{FF2B5EF4-FFF2-40B4-BE49-F238E27FC236}">
              <a16:creationId xmlns:a16="http://schemas.microsoft.com/office/drawing/2014/main" id="{65FC09B7-586C-4D84-B166-1D390B10D5E7}"/>
            </a:ext>
          </a:extLst>
        </xdr:cNvPr>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BF0BB285-AAFC-43B3-9F6E-F947364B5B28}"/>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a:extLst>
            <a:ext uri="{FF2B5EF4-FFF2-40B4-BE49-F238E27FC236}">
              <a16:creationId xmlns:a16="http://schemas.microsoft.com/office/drawing/2014/main" id="{01B89D1A-2079-4A05-B794-38026EEEB2F5}"/>
            </a:ext>
          </a:extLst>
        </xdr:cNvPr>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C6099B86-D440-4770-9801-E2A5B3A2AA31}"/>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60A78AA2-6D61-473B-8BE3-84B88D21B3EA}"/>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a:extLst>
            <a:ext uri="{FF2B5EF4-FFF2-40B4-BE49-F238E27FC236}">
              <a16:creationId xmlns:a16="http://schemas.microsoft.com/office/drawing/2014/main" id="{A79471C6-BFA7-4835-A641-0DD8047F1F54}"/>
            </a:ext>
          </a:extLst>
        </xdr:cNvPr>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06/09/2024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6141E392-5CFE-488F-B07A-1260A367E86F}"/>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a:extLst>
            <a:ext uri="{FF2B5EF4-FFF2-40B4-BE49-F238E27FC236}">
              <a16:creationId xmlns:a16="http://schemas.microsoft.com/office/drawing/2014/main" id="{92CF08A0-2465-4D6D-BE99-AE81AEFBF899}"/>
            </a:ext>
          </a:extLst>
        </xdr:cNvPr>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Sep 2024</a:t>
          </a:r>
        </a:p>
      </xdr:txBody>
    </xdr:sp>
    <xdr:clientData/>
  </xdr:oneCellAnchor>
  <xdr:oneCellAnchor>
    <xdr:from>
      <xdr:col>0</xdr:col>
      <xdr:colOff>9525</xdr:colOff>
      <xdr:row>14</xdr:row>
      <xdr:rowOff>9525</xdr:rowOff>
    </xdr:from>
    <xdr:ext cx="6573492" cy="331304"/>
    <xdr:sp macro="" textlink="" fLocksText="0">
      <xdr:nvSpPr>
        <xdr:cNvPr id="27" name="Text Box 26">
          <a:extLst>
            <a:ext uri="{FF2B5EF4-FFF2-40B4-BE49-F238E27FC236}">
              <a16:creationId xmlns:a16="http://schemas.microsoft.com/office/drawing/2014/main" id="{B269A9AE-CEAF-44C5-B675-87DFC1F63FFB}"/>
            </a:ext>
          </a:extLst>
        </xdr:cNvPr>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a:extLst>
            <a:ext uri="{FF2B5EF4-FFF2-40B4-BE49-F238E27FC236}">
              <a16:creationId xmlns:a16="http://schemas.microsoft.com/office/drawing/2014/main" id="{00D997B8-816C-44F3-9B63-10C393F2A8D9}"/>
            </a:ext>
          </a:extLst>
        </xdr:cNvPr>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a:extLst>
            <a:ext uri="{FF2B5EF4-FFF2-40B4-BE49-F238E27FC236}">
              <a16:creationId xmlns:a16="http://schemas.microsoft.com/office/drawing/2014/main" id="{6E17E713-0F5E-407B-8CA6-C332BDA53859}"/>
            </a:ext>
          </a:extLst>
        </xdr:cNvPr>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a:extLst>
            <a:ext uri="{FF2B5EF4-FFF2-40B4-BE49-F238E27FC236}">
              <a16:creationId xmlns:a16="http://schemas.microsoft.com/office/drawing/2014/main" id="{A4E4415F-DC72-437D-9201-BDF6C8BC9AE7}"/>
            </a:ext>
          </a:extLst>
        </xdr:cNvPr>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a:extLst>
            <a:ext uri="{FF2B5EF4-FFF2-40B4-BE49-F238E27FC236}">
              <a16:creationId xmlns:a16="http://schemas.microsoft.com/office/drawing/2014/main" id="{013BF4B2-1DC5-456F-AF65-AACC30E382C8}"/>
            </a:ext>
          </a:extLst>
        </xdr:cNvPr>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a:extLst>
            <a:ext uri="{FF2B5EF4-FFF2-40B4-BE49-F238E27FC236}">
              <a16:creationId xmlns:a16="http://schemas.microsoft.com/office/drawing/2014/main" id="{A817B5EC-97C6-463C-A46E-86B4AD544228}"/>
            </a:ext>
          </a:extLst>
        </xdr:cNvPr>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a:extLst>
            <a:ext uri="{FF2B5EF4-FFF2-40B4-BE49-F238E27FC236}">
              <a16:creationId xmlns:a16="http://schemas.microsoft.com/office/drawing/2014/main" id="{1C5C2613-FA44-4E69-82A7-667516DBC1BE}"/>
            </a:ext>
          </a:extLst>
        </xdr:cNvPr>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a:extLst>
            <a:ext uri="{FF2B5EF4-FFF2-40B4-BE49-F238E27FC236}">
              <a16:creationId xmlns:a16="http://schemas.microsoft.com/office/drawing/2014/main" id="{7B405151-1F5F-4111-A613-95C042DC2D33}"/>
            </a:ext>
          </a:extLst>
        </xdr:cNvPr>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a:extLst>
            <a:ext uri="{FF2B5EF4-FFF2-40B4-BE49-F238E27FC236}">
              <a16:creationId xmlns:a16="http://schemas.microsoft.com/office/drawing/2014/main" id="{4B7A6E55-D0C9-4191-B813-C549C150A9AF}"/>
            </a:ext>
          </a:extLst>
        </xdr:cNvPr>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4204" cy="361950"/>
    <xdr:pic>
      <xdr:nvPicPr>
        <xdr:cNvPr id="2" name="Picture 1">
          <a:extLst>
            <a:ext uri="{FF2B5EF4-FFF2-40B4-BE49-F238E27FC236}">
              <a16:creationId xmlns:a16="http://schemas.microsoft.com/office/drawing/2014/main" id="{997F3BED-ABE7-4BA7-BA97-3753A8388C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4204"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9525</xdr:colOff>
      <xdr:row>0</xdr:row>
      <xdr:rowOff>9525</xdr:rowOff>
    </xdr:from>
    <xdr:ext cx="3561521" cy="712304"/>
    <xdr:sp macro="" textlink="" fLocksText="0">
      <xdr:nvSpPr>
        <xdr:cNvPr id="3" name="Text Box 2">
          <a:extLst>
            <a:ext uri="{FF2B5EF4-FFF2-40B4-BE49-F238E27FC236}">
              <a16:creationId xmlns:a16="http://schemas.microsoft.com/office/drawing/2014/main" id="{25303450-D94F-4A9E-B308-915D836C82E5}"/>
            </a:ext>
          </a:extLst>
        </xdr:cNvPr>
        <xdr:cNvSpPr txBox="1">
          <a:spLocks noChangeArrowheads="1"/>
        </xdr:cNvSpPr>
      </xdr:nvSpPr>
      <xdr:spPr bwMode="auto">
        <a:xfrm>
          <a:off x="36671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a:extLst>
            <a:ext uri="{FF2B5EF4-FFF2-40B4-BE49-F238E27FC236}">
              <a16:creationId xmlns:a16="http://schemas.microsoft.com/office/drawing/2014/main" id="{D6815437-046B-411A-9AF3-87C3B83DB82A}"/>
            </a:ext>
          </a:extLst>
        </xdr:cNvPr>
        <xdr:cNvSpPr txBox="1">
          <a:spLocks noChangeArrowheads="1"/>
        </xdr:cNvSpPr>
      </xdr:nvSpPr>
      <xdr:spPr bwMode="auto">
        <a:xfrm>
          <a:off x="9525" y="723900"/>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a:extLst>
            <a:ext uri="{FF2B5EF4-FFF2-40B4-BE49-F238E27FC236}">
              <a16:creationId xmlns:a16="http://schemas.microsoft.com/office/drawing/2014/main" id="{A4804466-639D-427B-A21B-DADDD36C364B}"/>
            </a:ext>
          </a:extLst>
        </xdr:cNvPr>
        <xdr:cNvSpPr txBox="1">
          <a:spLocks noChangeArrowheads="1"/>
        </xdr:cNvSpPr>
      </xdr:nvSpPr>
      <xdr:spPr bwMode="auto">
        <a:xfrm>
          <a:off x="9525" y="14192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a:extLst>
            <a:ext uri="{FF2B5EF4-FFF2-40B4-BE49-F238E27FC236}">
              <a16:creationId xmlns:a16="http://schemas.microsoft.com/office/drawing/2014/main" id="{C09C32FE-214D-4BF6-A30A-0FC0C80CAC13}"/>
            </a:ext>
          </a:extLst>
        </xdr:cNvPr>
        <xdr:cNvSpPr txBox="1">
          <a:spLocks noChangeArrowheads="1"/>
        </xdr:cNvSpPr>
      </xdr:nvSpPr>
      <xdr:spPr bwMode="auto">
        <a:xfrm>
          <a:off x="9525" y="1885950"/>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08 năm 2024 / As at 31 Aug 2024</a:t>
          </a:r>
        </a:p>
      </xdr:txBody>
    </xdr:sp>
    <xdr:clientData/>
  </xdr:oneCellAnchor>
  <xdr:oneCellAnchor>
    <xdr:from>
      <xdr:col>0</xdr:col>
      <xdr:colOff>9525</xdr:colOff>
      <xdr:row>5</xdr:row>
      <xdr:rowOff>9525</xdr:rowOff>
    </xdr:from>
    <xdr:ext cx="381000" cy="198783"/>
    <xdr:sp macro="" textlink="" fLocksText="0">
      <xdr:nvSpPr>
        <xdr:cNvPr id="7" name="Text Box 6">
          <a:extLst>
            <a:ext uri="{FF2B5EF4-FFF2-40B4-BE49-F238E27FC236}">
              <a16:creationId xmlns:a16="http://schemas.microsoft.com/office/drawing/2014/main" id="{02B90D58-14AC-4022-AAD5-F1C43A2A811E}"/>
            </a:ext>
          </a:extLst>
        </xdr:cNvPr>
        <xdr:cNvSpPr txBox="1">
          <a:spLocks noChangeArrowheads="1"/>
        </xdr:cNvSpPr>
      </xdr:nvSpPr>
      <xdr:spPr bwMode="auto">
        <a:xfrm>
          <a:off x="9525" y="212407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a:extLst>
            <a:ext uri="{FF2B5EF4-FFF2-40B4-BE49-F238E27FC236}">
              <a16:creationId xmlns:a16="http://schemas.microsoft.com/office/drawing/2014/main" id="{10A57F80-481F-48D2-9DFE-3CD30E1EE33E}"/>
            </a:ext>
          </a:extLst>
        </xdr:cNvPr>
        <xdr:cNvSpPr txBox="1">
          <a:spLocks noChangeArrowheads="1"/>
        </xdr:cNvSpPr>
      </xdr:nvSpPr>
      <xdr:spPr bwMode="auto">
        <a:xfrm>
          <a:off x="619125" y="212407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4</xdr:col>
      <xdr:colOff>9525</xdr:colOff>
      <xdr:row>5</xdr:row>
      <xdr:rowOff>9525</xdr:rowOff>
    </xdr:from>
    <xdr:ext cx="4232413" cy="198783"/>
    <xdr:sp macro="" textlink="" fLocksText="0">
      <xdr:nvSpPr>
        <xdr:cNvPr id="9" name="Text Box 8">
          <a:extLst>
            <a:ext uri="{FF2B5EF4-FFF2-40B4-BE49-F238E27FC236}">
              <a16:creationId xmlns:a16="http://schemas.microsoft.com/office/drawing/2014/main" id="{0BCF6983-AF4A-4CE4-9CBC-981504813E32}"/>
            </a:ext>
          </a:extLst>
        </xdr:cNvPr>
        <xdr:cNvSpPr txBox="1">
          <a:spLocks noChangeArrowheads="1"/>
        </xdr:cNvSpPr>
      </xdr:nvSpPr>
      <xdr:spPr bwMode="auto">
        <a:xfrm>
          <a:off x="2447925" y="212407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a:extLst>
            <a:ext uri="{FF2B5EF4-FFF2-40B4-BE49-F238E27FC236}">
              <a16:creationId xmlns:a16="http://schemas.microsoft.com/office/drawing/2014/main" id="{02E49A25-7C9D-4F16-826D-9FE645BDDEB0}"/>
            </a:ext>
          </a:extLst>
        </xdr:cNvPr>
        <xdr:cNvSpPr txBox="1">
          <a:spLocks noChangeArrowheads="1"/>
        </xdr:cNvSpPr>
      </xdr:nvSpPr>
      <xdr:spPr bwMode="auto">
        <a:xfrm>
          <a:off x="619125" y="2324100"/>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4</xdr:col>
      <xdr:colOff>9525</xdr:colOff>
      <xdr:row>6</xdr:row>
      <xdr:rowOff>9525</xdr:rowOff>
    </xdr:from>
    <xdr:ext cx="4232413" cy="198782"/>
    <xdr:sp macro="" textlink="" fLocksText="0">
      <xdr:nvSpPr>
        <xdr:cNvPr id="11" name="Text Box 10">
          <a:extLst>
            <a:ext uri="{FF2B5EF4-FFF2-40B4-BE49-F238E27FC236}">
              <a16:creationId xmlns:a16="http://schemas.microsoft.com/office/drawing/2014/main" id="{A9AB516D-128D-4AF8-8C9B-CBC808F55E7E}"/>
            </a:ext>
          </a:extLst>
        </xdr:cNvPr>
        <xdr:cNvSpPr txBox="1">
          <a:spLocks noChangeArrowheads="1"/>
        </xdr:cNvSpPr>
      </xdr:nvSpPr>
      <xdr:spPr bwMode="auto">
        <a:xfrm>
          <a:off x="2447925" y="2324100"/>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7B0850FD-0469-47D1-8E23-88BC75116860}"/>
            </a:ext>
          </a:extLst>
        </xdr:cNvPr>
        <xdr:cNvSpPr txBox="1">
          <a:spLocks noChangeArrowheads="1"/>
        </xdr:cNvSpPr>
      </xdr:nvSpPr>
      <xdr:spPr bwMode="auto">
        <a:xfrm>
          <a:off x="9525" y="25241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a:extLst>
            <a:ext uri="{FF2B5EF4-FFF2-40B4-BE49-F238E27FC236}">
              <a16:creationId xmlns:a16="http://schemas.microsoft.com/office/drawing/2014/main" id="{DCACD4DF-60EB-466D-9EFD-13F63CEB687D}"/>
            </a:ext>
          </a:extLst>
        </xdr:cNvPr>
        <xdr:cNvSpPr txBox="1">
          <a:spLocks noChangeArrowheads="1"/>
        </xdr:cNvSpPr>
      </xdr:nvSpPr>
      <xdr:spPr bwMode="auto">
        <a:xfrm>
          <a:off x="619125" y="25241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4</xdr:col>
      <xdr:colOff>9525</xdr:colOff>
      <xdr:row>7</xdr:row>
      <xdr:rowOff>9525</xdr:rowOff>
    </xdr:from>
    <xdr:ext cx="4232413" cy="198783"/>
    <xdr:sp macro="" textlink="" fLocksText="0">
      <xdr:nvSpPr>
        <xdr:cNvPr id="14" name="Text Box 13">
          <a:extLst>
            <a:ext uri="{FF2B5EF4-FFF2-40B4-BE49-F238E27FC236}">
              <a16:creationId xmlns:a16="http://schemas.microsoft.com/office/drawing/2014/main" id="{42C6D1C5-5796-4443-B0A6-04AA19F3F9E9}"/>
            </a:ext>
          </a:extLst>
        </xdr:cNvPr>
        <xdr:cNvSpPr txBox="1">
          <a:spLocks noChangeArrowheads="1"/>
        </xdr:cNvSpPr>
      </xdr:nvSpPr>
      <xdr:spPr bwMode="auto">
        <a:xfrm>
          <a:off x="2447925" y="25241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a:extLst>
            <a:ext uri="{FF2B5EF4-FFF2-40B4-BE49-F238E27FC236}">
              <a16:creationId xmlns:a16="http://schemas.microsoft.com/office/drawing/2014/main" id="{2FD0EB45-49CE-4BB3-BE97-8F08CCC04696}"/>
            </a:ext>
          </a:extLst>
        </xdr:cNvPr>
        <xdr:cNvSpPr txBox="1">
          <a:spLocks noChangeArrowheads="1"/>
        </xdr:cNvSpPr>
      </xdr:nvSpPr>
      <xdr:spPr bwMode="auto">
        <a:xfrm>
          <a:off x="619125" y="272415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4</xdr:col>
      <xdr:colOff>9525</xdr:colOff>
      <xdr:row>8</xdr:row>
      <xdr:rowOff>9525</xdr:rowOff>
    </xdr:from>
    <xdr:ext cx="4232413" cy="198783"/>
    <xdr:sp macro="" textlink="" fLocksText="0">
      <xdr:nvSpPr>
        <xdr:cNvPr id="16" name="Text Box 15">
          <a:extLst>
            <a:ext uri="{FF2B5EF4-FFF2-40B4-BE49-F238E27FC236}">
              <a16:creationId xmlns:a16="http://schemas.microsoft.com/office/drawing/2014/main" id="{1C4E4154-2087-4B6E-9CA2-D539B4D0AB88}"/>
            </a:ext>
          </a:extLst>
        </xdr:cNvPr>
        <xdr:cNvSpPr txBox="1">
          <a:spLocks noChangeArrowheads="1"/>
        </xdr:cNvSpPr>
      </xdr:nvSpPr>
      <xdr:spPr bwMode="auto">
        <a:xfrm>
          <a:off x="2447925" y="272415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a:extLst>
            <a:ext uri="{FF2B5EF4-FFF2-40B4-BE49-F238E27FC236}">
              <a16:creationId xmlns:a16="http://schemas.microsoft.com/office/drawing/2014/main" id="{E5A76115-F305-4CD2-AE0B-7C535D18C9FB}"/>
            </a:ext>
          </a:extLst>
        </xdr:cNvPr>
        <xdr:cNvSpPr txBox="1">
          <a:spLocks noChangeArrowheads="1"/>
        </xdr:cNvSpPr>
      </xdr:nvSpPr>
      <xdr:spPr bwMode="auto">
        <a:xfrm>
          <a:off x="9525" y="292417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a:extLst>
            <a:ext uri="{FF2B5EF4-FFF2-40B4-BE49-F238E27FC236}">
              <a16:creationId xmlns:a16="http://schemas.microsoft.com/office/drawing/2014/main" id="{DCC78DFB-23FA-4F8E-BF25-1AECA052DE41}"/>
            </a:ext>
          </a:extLst>
        </xdr:cNvPr>
        <xdr:cNvSpPr txBox="1">
          <a:spLocks noChangeArrowheads="1"/>
        </xdr:cNvSpPr>
      </xdr:nvSpPr>
      <xdr:spPr bwMode="auto">
        <a:xfrm>
          <a:off x="619125" y="292417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4</xdr:col>
      <xdr:colOff>9525</xdr:colOff>
      <xdr:row>9</xdr:row>
      <xdr:rowOff>9525</xdr:rowOff>
    </xdr:from>
    <xdr:ext cx="4232413" cy="198782"/>
    <xdr:sp macro="" textlink="" fLocksText="0">
      <xdr:nvSpPr>
        <xdr:cNvPr id="19" name="Text Box 18">
          <a:extLst>
            <a:ext uri="{FF2B5EF4-FFF2-40B4-BE49-F238E27FC236}">
              <a16:creationId xmlns:a16="http://schemas.microsoft.com/office/drawing/2014/main" id="{3CEC3644-207D-4142-B394-DA52C90FFFCC}"/>
            </a:ext>
          </a:extLst>
        </xdr:cNvPr>
        <xdr:cNvSpPr txBox="1">
          <a:spLocks noChangeArrowheads="1"/>
        </xdr:cNvSpPr>
      </xdr:nvSpPr>
      <xdr:spPr bwMode="auto">
        <a:xfrm>
          <a:off x="2447925" y="292417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a:extLst>
            <a:ext uri="{FF2B5EF4-FFF2-40B4-BE49-F238E27FC236}">
              <a16:creationId xmlns:a16="http://schemas.microsoft.com/office/drawing/2014/main" id="{0B310ED5-32DA-4952-9D3D-E84719A19746}"/>
            </a:ext>
          </a:extLst>
        </xdr:cNvPr>
        <xdr:cNvSpPr txBox="1">
          <a:spLocks noChangeArrowheads="1"/>
        </xdr:cNvSpPr>
      </xdr:nvSpPr>
      <xdr:spPr bwMode="auto">
        <a:xfrm>
          <a:off x="619125" y="312420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4</xdr:col>
      <xdr:colOff>9525</xdr:colOff>
      <xdr:row>10</xdr:row>
      <xdr:rowOff>9525</xdr:rowOff>
    </xdr:from>
    <xdr:ext cx="4232413" cy="198783"/>
    <xdr:sp macro="" textlink="" fLocksText="0">
      <xdr:nvSpPr>
        <xdr:cNvPr id="21" name="Text Box 20">
          <a:extLst>
            <a:ext uri="{FF2B5EF4-FFF2-40B4-BE49-F238E27FC236}">
              <a16:creationId xmlns:a16="http://schemas.microsoft.com/office/drawing/2014/main" id="{984994F6-3E35-43F1-8A62-4927D272CA7F}"/>
            </a:ext>
          </a:extLst>
        </xdr:cNvPr>
        <xdr:cNvSpPr txBox="1">
          <a:spLocks noChangeArrowheads="1"/>
        </xdr:cNvSpPr>
      </xdr:nvSpPr>
      <xdr:spPr bwMode="auto">
        <a:xfrm>
          <a:off x="2447925" y="312420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356753F9-CED2-44C8-BF21-BC63C8967766}"/>
            </a:ext>
          </a:extLst>
        </xdr:cNvPr>
        <xdr:cNvSpPr txBox="1">
          <a:spLocks noChangeArrowheads="1"/>
        </xdr:cNvSpPr>
      </xdr:nvSpPr>
      <xdr:spPr bwMode="auto">
        <a:xfrm>
          <a:off x="9525" y="33242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a:extLst>
            <a:ext uri="{FF2B5EF4-FFF2-40B4-BE49-F238E27FC236}">
              <a16:creationId xmlns:a16="http://schemas.microsoft.com/office/drawing/2014/main" id="{6188B6FD-AB0A-46FB-BA58-0BBCFB570F96}"/>
            </a:ext>
          </a:extLst>
        </xdr:cNvPr>
        <xdr:cNvSpPr txBox="1">
          <a:spLocks noChangeArrowheads="1"/>
        </xdr:cNvSpPr>
      </xdr:nvSpPr>
      <xdr:spPr bwMode="auto">
        <a:xfrm>
          <a:off x="619125" y="33242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4</xdr:col>
      <xdr:colOff>9525</xdr:colOff>
      <xdr:row>11</xdr:row>
      <xdr:rowOff>9525</xdr:rowOff>
    </xdr:from>
    <xdr:ext cx="4232413" cy="198782"/>
    <xdr:sp macro="" textlink="" fLocksText="0">
      <xdr:nvSpPr>
        <xdr:cNvPr id="24" name="Text Box 23">
          <a:extLst>
            <a:ext uri="{FF2B5EF4-FFF2-40B4-BE49-F238E27FC236}">
              <a16:creationId xmlns:a16="http://schemas.microsoft.com/office/drawing/2014/main" id="{45111688-2F1C-4E0D-8BFA-0D91FC7DF23C}"/>
            </a:ext>
          </a:extLst>
        </xdr:cNvPr>
        <xdr:cNvSpPr txBox="1">
          <a:spLocks noChangeArrowheads="1"/>
        </xdr:cNvSpPr>
      </xdr:nvSpPr>
      <xdr:spPr bwMode="auto">
        <a:xfrm>
          <a:off x="2447925" y="33242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06/09/2024</a:t>
          </a:r>
        </a:p>
      </xdr:txBody>
    </xdr:sp>
    <xdr:clientData/>
  </xdr:oneCellAnchor>
  <xdr:oneCellAnchor>
    <xdr:from>
      <xdr:col>1</xdr:col>
      <xdr:colOff>9525</xdr:colOff>
      <xdr:row>12</xdr:row>
      <xdr:rowOff>9525</xdr:rowOff>
    </xdr:from>
    <xdr:ext cx="2045804" cy="198783"/>
    <xdr:sp macro="" textlink="" fLocksText="0">
      <xdr:nvSpPr>
        <xdr:cNvPr id="25" name="Text Box 24">
          <a:extLst>
            <a:ext uri="{FF2B5EF4-FFF2-40B4-BE49-F238E27FC236}">
              <a16:creationId xmlns:a16="http://schemas.microsoft.com/office/drawing/2014/main" id="{5ECEA2D4-EFEA-420C-B39B-56D7CF49D96B}"/>
            </a:ext>
          </a:extLst>
        </xdr:cNvPr>
        <xdr:cNvSpPr txBox="1">
          <a:spLocks noChangeArrowheads="1"/>
        </xdr:cNvSpPr>
      </xdr:nvSpPr>
      <xdr:spPr bwMode="auto">
        <a:xfrm>
          <a:off x="619125" y="352425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4</xdr:col>
      <xdr:colOff>9525</xdr:colOff>
      <xdr:row>12</xdr:row>
      <xdr:rowOff>9525</xdr:rowOff>
    </xdr:from>
    <xdr:ext cx="4232413" cy="198783"/>
    <xdr:sp macro="" textlink="" fLocksText="0">
      <xdr:nvSpPr>
        <xdr:cNvPr id="26" name="Text Box 25">
          <a:extLst>
            <a:ext uri="{FF2B5EF4-FFF2-40B4-BE49-F238E27FC236}">
              <a16:creationId xmlns:a16="http://schemas.microsoft.com/office/drawing/2014/main" id="{39501919-3EC6-4087-8420-2084B4725551}"/>
            </a:ext>
          </a:extLst>
        </xdr:cNvPr>
        <xdr:cNvSpPr txBox="1">
          <a:spLocks noChangeArrowheads="1"/>
        </xdr:cNvSpPr>
      </xdr:nvSpPr>
      <xdr:spPr bwMode="auto">
        <a:xfrm>
          <a:off x="2447925" y="352425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Sep 2024</a:t>
          </a:r>
        </a:p>
      </xdr:txBody>
    </xdr:sp>
    <xdr:clientData/>
  </xdr:oneCellAnchor>
  <xdr:oneCellAnchor>
    <xdr:from>
      <xdr:col>0</xdr:col>
      <xdr:colOff>9525</xdr:colOff>
      <xdr:row>14</xdr:row>
      <xdr:rowOff>9525</xdr:rowOff>
    </xdr:from>
    <xdr:ext cx="6659217" cy="331304"/>
    <xdr:sp macro="" textlink="" fLocksText="0">
      <xdr:nvSpPr>
        <xdr:cNvPr id="27" name="Text Box 26">
          <a:extLst>
            <a:ext uri="{FF2B5EF4-FFF2-40B4-BE49-F238E27FC236}">
              <a16:creationId xmlns:a16="http://schemas.microsoft.com/office/drawing/2014/main" id="{A8FEFB5B-73A1-4D65-9D28-85F431671E7D}"/>
            </a:ext>
          </a:extLst>
        </xdr:cNvPr>
        <xdr:cNvSpPr txBox="1">
          <a:spLocks noChangeArrowheads="1"/>
        </xdr:cNvSpPr>
      </xdr:nvSpPr>
      <xdr:spPr bwMode="auto">
        <a:xfrm>
          <a:off x="9525" y="3924300"/>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a:extLst>
            <a:ext uri="{FF2B5EF4-FFF2-40B4-BE49-F238E27FC236}">
              <a16:creationId xmlns:a16="http://schemas.microsoft.com/office/drawing/2014/main" id="{306B18EB-C582-4663-8632-A43EBFE2ABFD}"/>
            </a:ext>
          </a:extLst>
        </xdr:cNvPr>
        <xdr:cNvSpPr txBox="1">
          <a:spLocks noChangeArrowheads="1"/>
        </xdr:cNvSpPr>
      </xdr:nvSpPr>
      <xdr:spPr bwMode="auto">
        <a:xfrm>
          <a:off x="9525" y="425767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10</xdr:col>
      <xdr:colOff>9525</xdr:colOff>
      <xdr:row>16</xdr:row>
      <xdr:rowOff>9525</xdr:rowOff>
    </xdr:from>
    <xdr:ext cx="1938130" cy="198782"/>
    <xdr:sp macro="" textlink="" fLocksText="0">
      <xdr:nvSpPr>
        <xdr:cNvPr id="29" name="Text Box 28">
          <a:extLst>
            <a:ext uri="{FF2B5EF4-FFF2-40B4-BE49-F238E27FC236}">
              <a16:creationId xmlns:a16="http://schemas.microsoft.com/office/drawing/2014/main" id="{53718417-C7F1-4424-88C4-60339391BBFA}"/>
            </a:ext>
          </a:extLst>
        </xdr:cNvPr>
        <xdr:cNvSpPr txBox="1">
          <a:spLocks noChangeArrowheads="1"/>
        </xdr:cNvSpPr>
      </xdr:nvSpPr>
      <xdr:spPr bwMode="auto">
        <a:xfrm>
          <a:off x="6105525" y="4457700"/>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70</xdr:row>
      <xdr:rowOff>9525</xdr:rowOff>
    </xdr:from>
    <xdr:ext cx="2426804" cy="198782"/>
    <xdr:sp macro="" textlink="" fLocksText="0">
      <xdr:nvSpPr>
        <xdr:cNvPr id="30" name="Text Box 29">
          <a:extLst>
            <a:ext uri="{FF2B5EF4-FFF2-40B4-BE49-F238E27FC236}">
              <a16:creationId xmlns:a16="http://schemas.microsoft.com/office/drawing/2014/main" id="{92760596-9CBA-421D-BFDA-9C8C6AB49A36}"/>
            </a:ext>
          </a:extLst>
        </xdr:cNvPr>
        <xdr:cNvSpPr txBox="1">
          <a:spLocks noChangeArrowheads="1"/>
        </xdr:cNvSpPr>
      </xdr:nvSpPr>
      <xdr:spPr bwMode="auto">
        <a:xfrm>
          <a:off x="9525" y="14744700"/>
          <a:ext cx="2426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71</xdr:row>
      <xdr:rowOff>9525</xdr:rowOff>
    </xdr:from>
    <xdr:ext cx="6659217" cy="331305"/>
    <xdr:sp macro="" textlink="" fLocksText="0">
      <xdr:nvSpPr>
        <xdr:cNvPr id="31" name="Text Box 30">
          <a:extLst>
            <a:ext uri="{FF2B5EF4-FFF2-40B4-BE49-F238E27FC236}">
              <a16:creationId xmlns:a16="http://schemas.microsoft.com/office/drawing/2014/main" id="{D6927A05-87D6-4BE6-BB6E-329E48F1CA57}"/>
            </a:ext>
          </a:extLst>
        </xdr:cNvPr>
        <xdr:cNvSpPr txBox="1">
          <a:spLocks noChangeArrowheads="1"/>
        </xdr:cNvSpPr>
      </xdr:nvSpPr>
      <xdr:spPr bwMode="auto">
        <a:xfrm>
          <a:off x="9525" y="14935200"/>
          <a:ext cx="6659217" cy="3313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75</xdr:row>
      <xdr:rowOff>9525</xdr:rowOff>
    </xdr:from>
    <xdr:ext cx="3097696" cy="165652"/>
    <xdr:sp macro="" textlink="" fLocksText="0">
      <xdr:nvSpPr>
        <xdr:cNvPr id="32" name="Text Box 31">
          <a:extLst>
            <a:ext uri="{FF2B5EF4-FFF2-40B4-BE49-F238E27FC236}">
              <a16:creationId xmlns:a16="http://schemas.microsoft.com/office/drawing/2014/main" id="{B8911A37-DF39-4011-BF39-41AA55181AD0}"/>
            </a:ext>
          </a:extLst>
        </xdr:cNvPr>
        <xdr:cNvSpPr txBox="1">
          <a:spLocks noChangeArrowheads="1"/>
        </xdr:cNvSpPr>
      </xdr:nvSpPr>
      <xdr:spPr bwMode="auto">
        <a:xfrm>
          <a:off x="9525" y="15697200"/>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6</xdr:col>
      <xdr:colOff>9525</xdr:colOff>
      <xdr:row>75</xdr:row>
      <xdr:rowOff>9525</xdr:rowOff>
    </xdr:from>
    <xdr:ext cx="3561521" cy="165652"/>
    <xdr:sp macro="" textlink="" fLocksText="0">
      <xdr:nvSpPr>
        <xdr:cNvPr id="33" name="Text Box 32">
          <a:extLst>
            <a:ext uri="{FF2B5EF4-FFF2-40B4-BE49-F238E27FC236}">
              <a16:creationId xmlns:a16="http://schemas.microsoft.com/office/drawing/2014/main" id="{AF825C2C-57D9-4BCE-93FC-BCE5A311C591}"/>
            </a:ext>
          </a:extLst>
        </xdr:cNvPr>
        <xdr:cNvSpPr txBox="1">
          <a:spLocks noChangeArrowheads="1"/>
        </xdr:cNvSpPr>
      </xdr:nvSpPr>
      <xdr:spPr bwMode="auto">
        <a:xfrm>
          <a:off x="3667125" y="15697200"/>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76</xdr:row>
      <xdr:rowOff>9525</xdr:rowOff>
    </xdr:from>
    <xdr:ext cx="3097696" cy="198782"/>
    <xdr:sp macro="" textlink="" fLocksText="0">
      <xdr:nvSpPr>
        <xdr:cNvPr id="34" name="Text Box 33">
          <a:extLst>
            <a:ext uri="{FF2B5EF4-FFF2-40B4-BE49-F238E27FC236}">
              <a16:creationId xmlns:a16="http://schemas.microsoft.com/office/drawing/2014/main" id="{642E4E80-E68C-4F80-97AD-0DAD72A857FC}"/>
            </a:ext>
          </a:extLst>
        </xdr:cNvPr>
        <xdr:cNvSpPr txBox="1">
          <a:spLocks noChangeArrowheads="1"/>
        </xdr:cNvSpPr>
      </xdr:nvSpPr>
      <xdr:spPr bwMode="auto">
        <a:xfrm>
          <a:off x="9525" y="15887700"/>
          <a:ext cx="30976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6</xdr:col>
      <xdr:colOff>9525</xdr:colOff>
      <xdr:row>76</xdr:row>
      <xdr:rowOff>9525</xdr:rowOff>
    </xdr:from>
    <xdr:ext cx="3561521" cy="198782"/>
    <xdr:sp macro="" textlink="" fLocksText="0">
      <xdr:nvSpPr>
        <xdr:cNvPr id="35" name="Text Box 34">
          <a:extLst>
            <a:ext uri="{FF2B5EF4-FFF2-40B4-BE49-F238E27FC236}">
              <a16:creationId xmlns:a16="http://schemas.microsoft.com/office/drawing/2014/main" id="{FF55D93B-CB8B-45D7-AEAC-83CAA54DC5A3}"/>
            </a:ext>
          </a:extLst>
        </xdr:cNvPr>
        <xdr:cNvSpPr txBox="1">
          <a:spLocks noChangeArrowheads="1"/>
        </xdr:cNvSpPr>
      </xdr:nvSpPr>
      <xdr:spPr bwMode="auto">
        <a:xfrm>
          <a:off x="3667125" y="15887700"/>
          <a:ext cx="356152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84</xdr:row>
      <xdr:rowOff>9525</xdr:rowOff>
    </xdr:from>
    <xdr:ext cx="3097696" cy="323022"/>
    <xdr:sp macro="" textlink="" fLocksText="0">
      <xdr:nvSpPr>
        <xdr:cNvPr id="36" name="Text Box 35">
          <a:extLst>
            <a:ext uri="{FF2B5EF4-FFF2-40B4-BE49-F238E27FC236}">
              <a16:creationId xmlns:a16="http://schemas.microsoft.com/office/drawing/2014/main" id="{95615D21-B6C7-4707-BF98-4AAC89F33234}"/>
            </a:ext>
          </a:extLst>
        </xdr:cNvPr>
        <xdr:cNvSpPr txBox="1">
          <a:spLocks noChangeArrowheads="1"/>
        </xdr:cNvSpPr>
      </xdr:nvSpPr>
      <xdr:spPr bwMode="auto">
        <a:xfrm>
          <a:off x="9525" y="17440275"/>
          <a:ext cx="3097696"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6</xdr:col>
      <xdr:colOff>9525</xdr:colOff>
      <xdr:row>84</xdr:row>
      <xdr:rowOff>9525</xdr:rowOff>
    </xdr:from>
    <xdr:ext cx="3561521" cy="323022"/>
    <xdr:sp macro="" textlink="" fLocksText="0">
      <xdr:nvSpPr>
        <xdr:cNvPr id="37" name="Text Box 36">
          <a:extLst>
            <a:ext uri="{FF2B5EF4-FFF2-40B4-BE49-F238E27FC236}">
              <a16:creationId xmlns:a16="http://schemas.microsoft.com/office/drawing/2014/main" id="{03633BD2-5212-4B51-A1D1-BE3060C56C9E}"/>
            </a:ext>
          </a:extLst>
        </xdr:cNvPr>
        <xdr:cNvSpPr txBox="1">
          <a:spLocks noChangeArrowheads="1"/>
        </xdr:cNvSpPr>
      </xdr:nvSpPr>
      <xdr:spPr bwMode="auto">
        <a:xfrm>
          <a:off x="3667125" y="17440275"/>
          <a:ext cx="3561521"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05004111-15DA-47C0-9BC6-4A48EE1E4ACC}"/>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9D4AA48F-36CA-48AD-8A25-1F7EA71F699B}"/>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FE5196C4-AD1E-4DC1-9628-58D8DD059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135E66F9-C3A3-4FC6-9101-BB27C0A52F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a:extLst>
            <a:ext uri="{FF2B5EF4-FFF2-40B4-BE49-F238E27FC236}">
              <a16:creationId xmlns:a16="http://schemas.microsoft.com/office/drawing/2014/main" id="{1047A2BC-1A6E-410B-8CE5-54579658B06D}"/>
            </a:ext>
          </a:extLst>
        </xdr:cNvPr>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a:extLst>
            <a:ext uri="{FF2B5EF4-FFF2-40B4-BE49-F238E27FC236}">
              <a16:creationId xmlns:a16="http://schemas.microsoft.com/office/drawing/2014/main" id="{F8B776A5-D5AA-4F1E-8717-1BA4AEEB3E39}"/>
            </a:ext>
          </a:extLst>
        </xdr:cNvPr>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a:extLst>
            <a:ext uri="{FF2B5EF4-FFF2-40B4-BE49-F238E27FC236}">
              <a16:creationId xmlns:a16="http://schemas.microsoft.com/office/drawing/2014/main" id="{3D8DC94C-19B4-41F4-9FDA-329BB18B696C}"/>
            </a:ext>
          </a:extLst>
        </xdr:cNvPr>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a:extLst>
            <a:ext uri="{FF2B5EF4-FFF2-40B4-BE49-F238E27FC236}">
              <a16:creationId xmlns:a16="http://schemas.microsoft.com/office/drawing/2014/main" id="{DFBA9F92-757B-445C-8F53-75CEBE3E730F}"/>
            </a:ext>
          </a:extLst>
        </xdr:cNvPr>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08 năm 2024 / Aug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AC794C6F-D3C0-4029-885D-71DA1C7EA52A}"/>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a:extLst>
            <a:ext uri="{FF2B5EF4-FFF2-40B4-BE49-F238E27FC236}">
              <a16:creationId xmlns:a16="http://schemas.microsoft.com/office/drawing/2014/main" id="{5FE5485D-98D7-489D-A735-84DBD424B425}"/>
            </a:ext>
          </a:extLst>
        </xdr:cNvPr>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a:extLst>
            <a:ext uri="{FF2B5EF4-FFF2-40B4-BE49-F238E27FC236}">
              <a16:creationId xmlns:a16="http://schemas.microsoft.com/office/drawing/2014/main" id="{9EAD8AE8-80E2-4931-93B4-3FC95D63D39E}"/>
            </a:ext>
          </a:extLst>
        </xdr:cNvPr>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a:extLst>
            <a:ext uri="{FF2B5EF4-FFF2-40B4-BE49-F238E27FC236}">
              <a16:creationId xmlns:a16="http://schemas.microsoft.com/office/drawing/2014/main" id="{BB0DB26B-75F8-42DC-B9C7-D7EE0F057E40}"/>
            </a:ext>
          </a:extLst>
        </xdr:cNvPr>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a:extLst>
            <a:ext uri="{FF2B5EF4-FFF2-40B4-BE49-F238E27FC236}">
              <a16:creationId xmlns:a16="http://schemas.microsoft.com/office/drawing/2014/main" id="{91D2D7C0-17AC-4683-9FE9-EB1B7C43D850}"/>
            </a:ext>
          </a:extLst>
        </xdr:cNvPr>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26447881-E076-4A06-A9F3-310EBAE3E9A5}"/>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a:extLst>
            <a:ext uri="{FF2B5EF4-FFF2-40B4-BE49-F238E27FC236}">
              <a16:creationId xmlns:a16="http://schemas.microsoft.com/office/drawing/2014/main" id="{02FD99D9-EEF8-4F7B-8CB9-BDA8663B3FB8}"/>
            </a:ext>
          </a:extLst>
        </xdr:cNvPr>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a:extLst>
            <a:ext uri="{FF2B5EF4-FFF2-40B4-BE49-F238E27FC236}">
              <a16:creationId xmlns:a16="http://schemas.microsoft.com/office/drawing/2014/main" id="{B3966974-071C-4A06-8770-9CD59CA7D74F}"/>
            </a:ext>
          </a:extLst>
        </xdr:cNvPr>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a:extLst>
            <a:ext uri="{FF2B5EF4-FFF2-40B4-BE49-F238E27FC236}">
              <a16:creationId xmlns:a16="http://schemas.microsoft.com/office/drawing/2014/main" id="{363C03F0-E7C7-44B4-B130-5CCFEC792DF8}"/>
            </a:ext>
          </a:extLst>
        </xdr:cNvPr>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a:extLst>
            <a:ext uri="{FF2B5EF4-FFF2-40B4-BE49-F238E27FC236}">
              <a16:creationId xmlns:a16="http://schemas.microsoft.com/office/drawing/2014/main" id="{B8C8ED68-2493-49B8-9963-E5E5502D4111}"/>
            </a:ext>
          </a:extLst>
        </xdr:cNvPr>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0F89A266-C342-4F26-A1F6-A52E42359C63}"/>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a:extLst>
            <a:ext uri="{FF2B5EF4-FFF2-40B4-BE49-F238E27FC236}">
              <a16:creationId xmlns:a16="http://schemas.microsoft.com/office/drawing/2014/main" id="{89B6B077-38C4-46EC-AF8C-64955BD63613}"/>
            </a:ext>
          </a:extLst>
        </xdr:cNvPr>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a:extLst>
            <a:ext uri="{FF2B5EF4-FFF2-40B4-BE49-F238E27FC236}">
              <a16:creationId xmlns:a16="http://schemas.microsoft.com/office/drawing/2014/main" id="{03F782EB-8DFF-4F01-A936-24BB19E08C04}"/>
            </a:ext>
          </a:extLst>
        </xdr:cNvPr>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a:extLst>
            <a:ext uri="{FF2B5EF4-FFF2-40B4-BE49-F238E27FC236}">
              <a16:creationId xmlns:a16="http://schemas.microsoft.com/office/drawing/2014/main" id="{03153073-1F3A-4133-826F-45B123E1B5F6}"/>
            </a:ext>
          </a:extLst>
        </xdr:cNvPr>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a:extLst>
            <a:ext uri="{FF2B5EF4-FFF2-40B4-BE49-F238E27FC236}">
              <a16:creationId xmlns:a16="http://schemas.microsoft.com/office/drawing/2014/main" id="{D3AC677D-9A4C-48CD-915A-AEF5007FB08C}"/>
            </a:ext>
          </a:extLst>
        </xdr:cNvPr>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a:extLst>
            <a:ext uri="{FF2B5EF4-FFF2-40B4-BE49-F238E27FC236}">
              <a16:creationId xmlns:a16="http://schemas.microsoft.com/office/drawing/2014/main" id="{81146C12-16A0-4A65-8275-947250F94CB1}"/>
            </a:ext>
          </a:extLst>
        </xdr:cNvPr>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a:extLst>
            <a:ext uri="{FF2B5EF4-FFF2-40B4-BE49-F238E27FC236}">
              <a16:creationId xmlns:a16="http://schemas.microsoft.com/office/drawing/2014/main" id="{571F6836-CF4A-4266-A45E-E4F3C3E2FBA2}"/>
            </a:ext>
          </a:extLst>
        </xdr:cNvPr>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a:extLst>
            <a:ext uri="{FF2B5EF4-FFF2-40B4-BE49-F238E27FC236}">
              <a16:creationId xmlns:a16="http://schemas.microsoft.com/office/drawing/2014/main" id="{21D22881-B4E5-4E15-969C-1558BBD19936}"/>
            </a:ext>
          </a:extLst>
        </xdr:cNvPr>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06/09/2024</a:t>
          </a:r>
        </a:p>
      </xdr:txBody>
    </xdr:sp>
    <xdr:clientData/>
  </xdr:oneCellAnchor>
  <xdr:oneCellAnchor>
    <xdr:from>
      <xdr:col>1</xdr:col>
      <xdr:colOff>9525</xdr:colOff>
      <xdr:row>12</xdr:row>
      <xdr:rowOff>9525</xdr:rowOff>
    </xdr:from>
    <xdr:ext cx="1762125" cy="198783"/>
    <xdr:sp macro="" textlink="" fLocksText="0">
      <xdr:nvSpPr>
        <xdr:cNvPr id="25" name="Text Box 24">
          <a:extLst>
            <a:ext uri="{FF2B5EF4-FFF2-40B4-BE49-F238E27FC236}">
              <a16:creationId xmlns:a16="http://schemas.microsoft.com/office/drawing/2014/main" id="{EB42B54C-873A-4953-B06E-1FC5B5CDB822}"/>
            </a:ext>
          </a:extLst>
        </xdr:cNvPr>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a:extLst>
            <a:ext uri="{FF2B5EF4-FFF2-40B4-BE49-F238E27FC236}">
              <a16:creationId xmlns:a16="http://schemas.microsoft.com/office/drawing/2014/main" id="{E04B0A9C-3B68-4C41-BBC8-107DD2E3AC5C}"/>
            </a:ext>
          </a:extLst>
        </xdr:cNvPr>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Sep 2024</a:t>
          </a:r>
        </a:p>
      </xdr:txBody>
    </xdr:sp>
    <xdr:clientData/>
  </xdr:oneCellAnchor>
  <xdr:oneCellAnchor>
    <xdr:from>
      <xdr:col>0</xdr:col>
      <xdr:colOff>9525</xdr:colOff>
      <xdr:row>14</xdr:row>
      <xdr:rowOff>9525</xdr:rowOff>
    </xdr:from>
    <xdr:ext cx="6534978" cy="331304"/>
    <xdr:sp macro="" textlink="" fLocksText="0">
      <xdr:nvSpPr>
        <xdr:cNvPr id="27" name="Text Box 26">
          <a:extLst>
            <a:ext uri="{FF2B5EF4-FFF2-40B4-BE49-F238E27FC236}">
              <a16:creationId xmlns:a16="http://schemas.microsoft.com/office/drawing/2014/main" id="{BFF0FA10-0FBB-4709-BA26-AF7B38C32439}"/>
            </a:ext>
          </a:extLst>
        </xdr:cNvPr>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a:extLst>
            <a:ext uri="{FF2B5EF4-FFF2-40B4-BE49-F238E27FC236}">
              <a16:creationId xmlns:a16="http://schemas.microsoft.com/office/drawing/2014/main" id="{954D310D-12DA-47E2-8AFB-8A39E6DDFE30}"/>
            </a:ext>
          </a:extLst>
        </xdr:cNvPr>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a:extLst>
            <a:ext uri="{FF2B5EF4-FFF2-40B4-BE49-F238E27FC236}">
              <a16:creationId xmlns:a16="http://schemas.microsoft.com/office/drawing/2014/main" id="{27D246C1-F43F-4D7F-8151-CDCD770E9591}"/>
            </a:ext>
          </a:extLst>
        </xdr:cNvPr>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a:extLst>
            <a:ext uri="{FF2B5EF4-FFF2-40B4-BE49-F238E27FC236}">
              <a16:creationId xmlns:a16="http://schemas.microsoft.com/office/drawing/2014/main" id="{907DB6FD-C344-4510-BCBC-CAEA81E0398E}"/>
            </a:ext>
          </a:extLst>
        </xdr:cNvPr>
        <xdr:cNvSpPr txBox="1">
          <a:spLocks noChangeArrowheads="1"/>
        </xdr:cNvSpPr>
      </xdr:nvSpPr>
      <xdr:spPr bwMode="auto">
        <a:xfrm>
          <a:off x="9525" y="8963025"/>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a:extLst>
            <a:ext uri="{FF2B5EF4-FFF2-40B4-BE49-F238E27FC236}">
              <a16:creationId xmlns:a16="http://schemas.microsoft.com/office/drawing/2014/main" id="{1DABE939-08E2-4B59-A61A-95ED24C0B200}"/>
            </a:ext>
          </a:extLst>
        </xdr:cNvPr>
        <xdr:cNvSpPr txBox="1">
          <a:spLocks noChangeArrowheads="1"/>
        </xdr:cNvSpPr>
      </xdr:nvSpPr>
      <xdr:spPr bwMode="auto">
        <a:xfrm>
          <a:off x="9525" y="9153525"/>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a:extLst>
            <a:ext uri="{FF2B5EF4-FFF2-40B4-BE49-F238E27FC236}">
              <a16:creationId xmlns:a16="http://schemas.microsoft.com/office/drawing/2014/main" id="{C0ED4678-6537-4EA5-A609-A5C31FDE0A4D}"/>
            </a:ext>
          </a:extLst>
        </xdr:cNvPr>
        <xdr:cNvSpPr txBox="1">
          <a:spLocks noChangeArrowheads="1"/>
        </xdr:cNvSpPr>
      </xdr:nvSpPr>
      <xdr:spPr bwMode="auto">
        <a:xfrm>
          <a:off x="9525" y="9344025"/>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a:extLst>
            <a:ext uri="{FF2B5EF4-FFF2-40B4-BE49-F238E27FC236}">
              <a16:creationId xmlns:a16="http://schemas.microsoft.com/office/drawing/2014/main" id="{2B29B87E-CE80-45F3-9B9D-C8A8A8491CF1}"/>
            </a:ext>
          </a:extLst>
        </xdr:cNvPr>
        <xdr:cNvSpPr txBox="1">
          <a:spLocks noChangeArrowheads="1"/>
        </xdr:cNvSpPr>
      </xdr:nvSpPr>
      <xdr:spPr bwMode="auto">
        <a:xfrm>
          <a:off x="9525" y="9725025"/>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a:extLst>
            <a:ext uri="{FF2B5EF4-FFF2-40B4-BE49-F238E27FC236}">
              <a16:creationId xmlns:a16="http://schemas.microsoft.com/office/drawing/2014/main" id="{E8EF39A8-BFF9-457D-AC80-AACEEE18D4C2}"/>
            </a:ext>
          </a:extLst>
        </xdr:cNvPr>
        <xdr:cNvSpPr txBox="1">
          <a:spLocks noChangeArrowheads="1"/>
        </xdr:cNvSpPr>
      </xdr:nvSpPr>
      <xdr:spPr bwMode="auto">
        <a:xfrm>
          <a:off x="1228725" y="9725025"/>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a:extLst>
            <a:ext uri="{FF2B5EF4-FFF2-40B4-BE49-F238E27FC236}">
              <a16:creationId xmlns:a16="http://schemas.microsoft.com/office/drawing/2014/main" id="{83D081D4-B63F-4599-9376-A9DA3660BDBC}"/>
            </a:ext>
          </a:extLst>
        </xdr:cNvPr>
        <xdr:cNvSpPr txBox="1">
          <a:spLocks noChangeArrowheads="1"/>
        </xdr:cNvSpPr>
      </xdr:nvSpPr>
      <xdr:spPr bwMode="auto">
        <a:xfrm>
          <a:off x="9525" y="9915525"/>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a:extLst>
            <a:ext uri="{FF2B5EF4-FFF2-40B4-BE49-F238E27FC236}">
              <a16:creationId xmlns:a16="http://schemas.microsoft.com/office/drawing/2014/main" id="{5959457E-7738-46E0-8FA8-1D6223B979E5}"/>
            </a:ext>
          </a:extLst>
        </xdr:cNvPr>
        <xdr:cNvSpPr txBox="1">
          <a:spLocks noChangeArrowheads="1"/>
        </xdr:cNvSpPr>
      </xdr:nvSpPr>
      <xdr:spPr bwMode="auto">
        <a:xfrm>
          <a:off x="1228725" y="9915525"/>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a:extLst>
            <a:ext uri="{FF2B5EF4-FFF2-40B4-BE49-F238E27FC236}">
              <a16:creationId xmlns:a16="http://schemas.microsoft.com/office/drawing/2014/main" id="{37C96F1D-2925-4BC0-BAED-B5F15B6EEC3B}"/>
            </a:ext>
          </a:extLst>
        </xdr:cNvPr>
        <xdr:cNvSpPr txBox="1">
          <a:spLocks noChangeArrowheads="1"/>
        </xdr:cNvSpPr>
      </xdr:nvSpPr>
      <xdr:spPr bwMode="auto">
        <a:xfrm>
          <a:off x="9525" y="11249025"/>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9524</xdr:rowOff>
    </xdr:from>
    <xdr:ext cx="3246782" cy="371475"/>
    <xdr:sp macro="" textlink="" fLocksText="0">
      <xdr:nvSpPr>
        <xdr:cNvPr id="38" name="Text Box 37">
          <a:extLst>
            <a:ext uri="{FF2B5EF4-FFF2-40B4-BE49-F238E27FC236}">
              <a16:creationId xmlns:a16="http://schemas.microsoft.com/office/drawing/2014/main" id="{B528091D-72DC-41ED-AD43-2CC253E8C6C1}"/>
            </a:ext>
          </a:extLst>
        </xdr:cNvPr>
        <xdr:cNvSpPr txBox="1">
          <a:spLocks noChangeArrowheads="1"/>
        </xdr:cNvSpPr>
      </xdr:nvSpPr>
      <xdr:spPr bwMode="auto">
        <a:xfrm>
          <a:off x="3297721" y="24625437"/>
          <a:ext cx="3246782"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056B3E84-1812-49B3-9601-0DEAB41770AC}"/>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13846F78-2099-4B3E-BE62-B3EF6DA3AD3A}"/>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39079DF4-E10B-4312-BB95-C6EDDCDDC0F4}"/>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08 năm 2024 / Aug</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 2024</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31094CB6-6595-497B-A89D-440170268B41}"/>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16565</xdr:rowOff>
    </xdr:to>
    <xdr:sp macro="" textlink="" fLocksText="0">
      <xdr:nvSpPr>
        <xdr:cNvPr id="6" name="Text Box 32">
          <a:extLst>
            <a:ext uri="{FF2B5EF4-FFF2-40B4-BE49-F238E27FC236}">
              <a16:creationId xmlns:a16="http://schemas.microsoft.com/office/drawing/2014/main" id="{522F18EC-29BD-40D3-8F74-02F64F5F0E8E}"/>
            </a:ext>
          </a:extLst>
        </xdr:cNvPr>
        <xdr:cNvSpPr txBox="1">
          <a:spLocks noChangeArrowheads="1"/>
        </xdr:cNvSpPr>
      </xdr:nvSpPr>
      <xdr:spPr bwMode="auto">
        <a:xfrm>
          <a:off x="422414" y="19591682"/>
          <a:ext cx="3822009" cy="636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8283</xdr:rowOff>
    </xdr:to>
    <xdr:sp macro="" textlink="" fLocksText="0">
      <xdr:nvSpPr>
        <xdr:cNvPr id="7" name="Text Box 32">
          <a:extLst>
            <a:ext uri="{FF2B5EF4-FFF2-40B4-BE49-F238E27FC236}">
              <a16:creationId xmlns:a16="http://schemas.microsoft.com/office/drawing/2014/main" id="{978A5880-EFA1-4A7E-B2F3-9F42CE71BB8F}"/>
            </a:ext>
          </a:extLst>
        </xdr:cNvPr>
        <xdr:cNvSpPr txBox="1">
          <a:spLocks noChangeArrowheads="1"/>
        </xdr:cNvSpPr>
      </xdr:nvSpPr>
      <xdr:spPr bwMode="auto">
        <a:xfrm>
          <a:off x="4152900" y="19583400"/>
          <a:ext cx="3971925" cy="636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5532222B-9C02-4935-9E4F-13EA9ADE6A3F}"/>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F6AE3599-464E-4F4F-AEEC-817B1A31F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A8E62-C408-4EEA-BF6D-80C5B7D3D41F}">
  <sheetPr>
    <tabColor theme="1" tint="4.9989318521683403E-2"/>
    <outlinePr summaryBelow="0"/>
  </sheetPr>
  <dimension ref="A1:L82"/>
  <sheetViews>
    <sheetView showGridLines="0" showZeros="0" showOutlineSymbols="0" view="pageBreakPreview"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10"/>
      <c r="C1" s="210"/>
      <c r="D1" s="210"/>
      <c r="E1" s="211" t="s">
        <v>0</v>
      </c>
      <c r="F1" s="211"/>
      <c r="G1" s="211"/>
      <c r="H1" s="211"/>
      <c r="I1" s="211"/>
      <c r="J1" s="211"/>
      <c r="K1" s="211"/>
      <c r="L1" s="211"/>
    </row>
    <row r="2" spans="1:12" ht="33" customHeight="1" x14ac:dyDescent="0.25">
      <c r="A2" s="212" t="s">
        <v>1</v>
      </c>
      <c r="B2" s="212"/>
      <c r="C2" s="212"/>
      <c r="D2" s="212"/>
      <c r="E2" s="212"/>
      <c r="F2" s="212"/>
      <c r="G2" s="212"/>
      <c r="H2" s="212"/>
      <c r="I2" s="212"/>
      <c r="J2" s="212"/>
      <c r="K2" s="212"/>
      <c r="L2" s="212"/>
    </row>
    <row r="3" spans="1:12" ht="27" customHeight="1" x14ac:dyDescent="0.25">
      <c r="A3" s="213" t="s">
        <v>2</v>
      </c>
      <c r="B3" s="213"/>
      <c r="C3" s="213"/>
      <c r="D3" s="213"/>
      <c r="E3" s="213"/>
      <c r="F3" s="213"/>
      <c r="G3" s="213"/>
      <c r="H3" s="213"/>
      <c r="I3" s="213"/>
      <c r="J3" s="213"/>
      <c r="K3" s="213"/>
      <c r="L3" s="213"/>
    </row>
    <row r="4" spans="1:12" ht="12.75" customHeight="1" x14ac:dyDescent="0.25">
      <c r="A4" s="214" t="s">
        <v>3</v>
      </c>
      <c r="B4" s="214"/>
      <c r="C4" s="214"/>
      <c r="D4" s="214"/>
      <c r="E4" s="214"/>
      <c r="F4" s="214"/>
      <c r="G4" s="214"/>
      <c r="H4" s="214"/>
      <c r="I4" s="214"/>
      <c r="J4" s="214"/>
      <c r="K4" s="214"/>
      <c r="L4" s="214"/>
    </row>
    <row r="5" spans="1:12" ht="9.75" customHeight="1" x14ac:dyDescent="0.25">
      <c r="A5" s="1"/>
      <c r="B5" s="210"/>
      <c r="C5" s="210"/>
      <c r="D5" s="210"/>
      <c r="E5" s="210"/>
      <c r="F5" s="210"/>
      <c r="G5" s="210"/>
      <c r="H5" s="210"/>
      <c r="I5" s="210"/>
      <c r="J5" s="210"/>
      <c r="K5" s="210"/>
      <c r="L5" s="210"/>
    </row>
    <row r="6" spans="1:12" ht="15.75" customHeight="1" x14ac:dyDescent="0.25">
      <c r="A6" s="208" t="s">
        <v>4</v>
      </c>
      <c r="B6" s="208"/>
      <c r="C6" s="208"/>
      <c r="D6" s="208"/>
      <c r="E6" s="208" t="s">
        <v>5</v>
      </c>
      <c r="F6" s="208"/>
      <c r="G6" s="208"/>
      <c r="H6" s="208"/>
      <c r="I6" s="208"/>
      <c r="J6" s="208"/>
      <c r="K6" s="208"/>
      <c r="L6" s="208"/>
    </row>
    <row r="7" spans="1:12" ht="15.75" customHeight="1" x14ac:dyDescent="0.25">
      <c r="A7" s="209" t="s">
        <v>6</v>
      </c>
      <c r="B7" s="209"/>
      <c r="C7" s="209"/>
      <c r="D7" s="209"/>
      <c r="E7" s="209" t="s">
        <v>7</v>
      </c>
      <c r="F7" s="209"/>
      <c r="G7" s="209"/>
      <c r="H7" s="209"/>
      <c r="I7" s="209"/>
      <c r="J7" s="209"/>
      <c r="K7" s="209"/>
      <c r="L7" s="209"/>
    </row>
    <row r="8" spans="1:12" ht="15.75" customHeight="1" x14ac:dyDescent="0.25">
      <c r="A8" s="208" t="s">
        <v>8</v>
      </c>
      <c r="B8" s="208"/>
      <c r="C8" s="208"/>
      <c r="D8" s="208"/>
      <c r="E8" s="208" t="s">
        <v>9</v>
      </c>
      <c r="F8" s="208"/>
      <c r="G8" s="208"/>
      <c r="H8" s="208"/>
      <c r="I8" s="208"/>
      <c r="J8" s="208"/>
      <c r="K8" s="208"/>
      <c r="L8" s="208"/>
    </row>
    <row r="9" spans="1:12" ht="15.75" customHeight="1" x14ac:dyDescent="0.25">
      <c r="A9" s="209" t="s">
        <v>10</v>
      </c>
      <c r="B9" s="209"/>
      <c r="C9" s="209"/>
      <c r="D9" s="209"/>
      <c r="E9" s="209" t="s">
        <v>11</v>
      </c>
      <c r="F9" s="209"/>
      <c r="G9" s="209"/>
      <c r="H9" s="209"/>
      <c r="I9" s="209"/>
      <c r="J9" s="209"/>
      <c r="K9" s="209"/>
      <c r="L9" s="209"/>
    </row>
    <row r="10" spans="1:12" ht="15.75" customHeight="1" x14ac:dyDescent="0.25">
      <c r="A10" s="208" t="s">
        <v>12</v>
      </c>
      <c r="B10" s="208"/>
      <c r="C10" s="208"/>
      <c r="D10" s="208"/>
      <c r="E10" s="208" t="s">
        <v>13</v>
      </c>
      <c r="F10" s="208"/>
      <c r="G10" s="208"/>
      <c r="H10" s="208"/>
      <c r="I10" s="208"/>
      <c r="J10" s="208"/>
      <c r="K10" s="208"/>
      <c r="L10" s="208"/>
    </row>
    <row r="11" spans="1:12" ht="15.75" customHeight="1" x14ac:dyDescent="0.25">
      <c r="A11" s="209" t="s">
        <v>14</v>
      </c>
      <c r="B11" s="209"/>
      <c r="C11" s="209"/>
      <c r="D11" s="209"/>
      <c r="E11" s="209" t="s">
        <v>15</v>
      </c>
      <c r="F11" s="209"/>
      <c r="G11" s="209"/>
      <c r="H11" s="209"/>
      <c r="I11" s="209"/>
      <c r="J11" s="209"/>
      <c r="K11" s="209"/>
      <c r="L11" s="209"/>
    </row>
    <row r="12" spans="1:12" ht="15.75" customHeight="1" x14ac:dyDescent="0.25">
      <c r="A12" s="208" t="s">
        <v>16</v>
      </c>
      <c r="B12" s="208"/>
      <c r="C12" s="208"/>
      <c r="D12" s="208"/>
      <c r="E12" s="292" t="s">
        <v>945</v>
      </c>
      <c r="F12" s="208"/>
      <c r="G12" s="208"/>
      <c r="H12" s="208"/>
      <c r="I12" s="208"/>
      <c r="J12" s="208"/>
      <c r="K12" s="208"/>
      <c r="L12" s="208"/>
    </row>
    <row r="13" spans="1:12" ht="15.75" customHeight="1" x14ac:dyDescent="0.25">
      <c r="A13" s="209" t="s">
        <v>17</v>
      </c>
      <c r="B13" s="209"/>
      <c r="C13" s="209"/>
      <c r="D13" s="209"/>
      <c r="E13" s="291" t="s">
        <v>946</v>
      </c>
      <c r="F13" s="209"/>
      <c r="G13" s="209"/>
      <c r="H13" s="209"/>
      <c r="I13" s="209"/>
      <c r="J13" s="209"/>
      <c r="K13" s="209"/>
      <c r="L13" s="209"/>
    </row>
    <row r="14" spans="1:12" ht="8.25" customHeight="1" x14ac:dyDescent="0.25">
      <c r="A14" s="4"/>
      <c r="B14" s="218"/>
      <c r="C14" s="218"/>
      <c r="D14" s="218"/>
      <c r="E14" s="218"/>
      <c r="F14" s="218"/>
      <c r="G14" s="218"/>
      <c r="H14" s="218"/>
      <c r="I14" s="218"/>
      <c r="J14" s="218"/>
      <c r="K14" s="218"/>
      <c r="L14" s="218"/>
    </row>
    <row r="15" spans="1:12" ht="26.25" customHeight="1" x14ac:dyDescent="0.25">
      <c r="A15" s="227" t="s">
        <v>18</v>
      </c>
      <c r="B15" s="228"/>
      <c r="C15" s="228"/>
      <c r="D15" s="228" t="s">
        <v>19</v>
      </c>
      <c r="E15" s="228"/>
      <c r="F15" s="228" t="s">
        <v>20</v>
      </c>
      <c r="G15" s="228"/>
      <c r="H15" s="215" t="s">
        <v>21</v>
      </c>
      <c r="I15" s="215"/>
      <c r="J15" s="215"/>
      <c r="K15" s="215" t="s">
        <v>22</v>
      </c>
      <c r="L15" s="216"/>
    </row>
    <row r="16" spans="1:12" ht="33.75" customHeight="1" x14ac:dyDescent="0.25">
      <c r="A16" s="229"/>
      <c r="B16" s="217"/>
      <c r="C16" s="217"/>
      <c r="D16" s="217"/>
      <c r="E16" s="217"/>
      <c r="F16" s="217"/>
      <c r="G16" s="217"/>
      <c r="H16" s="2" t="s">
        <v>23</v>
      </c>
      <c r="I16" s="217" t="s">
        <v>24</v>
      </c>
      <c r="J16" s="217"/>
      <c r="K16" s="2" t="s">
        <v>25</v>
      </c>
      <c r="L16" s="3" t="s">
        <v>24</v>
      </c>
    </row>
    <row r="17" spans="1:12" ht="37.5" customHeight="1" x14ac:dyDescent="0.25">
      <c r="A17" s="219" t="s">
        <v>26</v>
      </c>
      <c r="B17" s="220"/>
      <c r="C17" s="220"/>
      <c r="D17" s="221" t="s">
        <v>27</v>
      </c>
      <c r="E17" s="221"/>
      <c r="F17" s="221"/>
      <c r="G17" s="221"/>
      <c r="H17" s="5">
        <f>H18+H21+H24+H25+H28+H29+H30+H31</f>
        <v>955015971</v>
      </c>
      <c r="I17" s="222">
        <f>I18+I21+I24+I25+I28+I29+I30+I31</f>
        <v>8506548958</v>
      </c>
      <c r="J17" s="222"/>
      <c r="K17" s="5">
        <f>K18+K21+K24+K25+K28+K29+K30+K31</f>
        <v>1091915175</v>
      </c>
      <c r="L17" s="9">
        <f>L18+L21+L24+L25+L28+L29+L30+L31</f>
        <v>8439026995</v>
      </c>
    </row>
    <row r="18" spans="1:12" ht="26.25" customHeight="1" x14ac:dyDescent="0.25">
      <c r="A18" s="223" t="s">
        <v>28</v>
      </c>
      <c r="B18" s="224"/>
      <c r="C18" s="224"/>
      <c r="D18" s="225" t="s">
        <v>29</v>
      </c>
      <c r="E18" s="225"/>
      <c r="F18" s="225"/>
      <c r="G18" s="225"/>
      <c r="H18" s="6">
        <f>H19+H20</f>
        <v>1066074656</v>
      </c>
      <c r="I18" s="226">
        <f>I19+I20</f>
        <v>7697956926</v>
      </c>
      <c r="J18" s="226"/>
      <c r="K18" s="6">
        <f>K19+K20</f>
        <v>669684711</v>
      </c>
      <c r="L18" s="10">
        <f>L19+L20</f>
        <v>4237683898</v>
      </c>
    </row>
    <row r="19" spans="1:12" ht="26.25" customHeight="1" x14ac:dyDescent="0.25">
      <c r="A19" s="230" t="s">
        <v>30</v>
      </c>
      <c r="B19" s="231"/>
      <c r="C19" s="231"/>
      <c r="D19" s="232" t="s">
        <v>31</v>
      </c>
      <c r="E19" s="232"/>
      <c r="F19" s="232"/>
      <c r="G19" s="232"/>
      <c r="H19" s="7">
        <v>0</v>
      </c>
      <c r="I19" s="233">
        <v>0</v>
      </c>
      <c r="J19" s="233"/>
      <c r="K19" s="7">
        <v>0</v>
      </c>
      <c r="L19" s="11">
        <v>0</v>
      </c>
    </row>
    <row r="20" spans="1:12" ht="26.25" customHeight="1" x14ac:dyDescent="0.25">
      <c r="A20" s="230" t="s">
        <v>32</v>
      </c>
      <c r="B20" s="231"/>
      <c r="C20" s="231"/>
      <c r="D20" s="232" t="s">
        <v>33</v>
      </c>
      <c r="E20" s="232"/>
      <c r="F20" s="232"/>
      <c r="G20" s="232"/>
      <c r="H20" s="7">
        <v>1066074656</v>
      </c>
      <c r="I20" s="233">
        <v>7697956926</v>
      </c>
      <c r="J20" s="233"/>
      <c r="K20" s="7">
        <v>669684711</v>
      </c>
      <c r="L20" s="11">
        <v>4237683898</v>
      </c>
    </row>
    <row r="21" spans="1:12" ht="26.25" customHeight="1" x14ac:dyDescent="0.25">
      <c r="A21" s="223" t="s">
        <v>34</v>
      </c>
      <c r="B21" s="224"/>
      <c r="C21" s="224"/>
      <c r="D21" s="225" t="s">
        <v>35</v>
      </c>
      <c r="E21" s="225"/>
      <c r="F21" s="225"/>
      <c r="G21" s="225"/>
      <c r="H21" s="6">
        <f>H22+H23</f>
        <v>66011002</v>
      </c>
      <c r="I21" s="226">
        <f>I22+I23</f>
        <v>1156252697</v>
      </c>
      <c r="J21" s="226"/>
      <c r="K21" s="6">
        <f>K22+K23</f>
        <v>460774534</v>
      </c>
      <c r="L21" s="10">
        <f>L22+L23</f>
        <v>4381919255</v>
      </c>
    </row>
    <row r="22" spans="1:12" ht="26.25" customHeight="1" x14ac:dyDescent="0.25">
      <c r="A22" s="230" t="s">
        <v>36</v>
      </c>
      <c r="B22" s="231"/>
      <c r="C22" s="231"/>
      <c r="D22" s="232" t="s">
        <v>37</v>
      </c>
      <c r="E22" s="232"/>
      <c r="F22" s="232"/>
      <c r="G22" s="232"/>
      <c r="H22" s="7">
        <v>66011002</v>
      </c>
      <c r="I22" s="233">
        <v>1156252697</v>
      </c>
      <c r="J22" s="233"/>
      <c r="K22" s="7">
        <v>460774534</v>
      </c>
      <c r="L22" s="11">
        <v>3728987754</v>
      </c>
    </row>
    <row r="23" spans="1:12" ht="37.5" customHeight="1" x14ac:dyDescent="0.25">
      <c r="A23" s="230" t="s">
        <v>38</v>
      </c>
      <c r="B23" s="231"/>
      <c r="C23" s="231"/>
      <c r="D23" s="232" t="s">
        <v>39</v>
      </c>
      <c r="E23" s="232"/>
      <c r="F23" s="232"/>
      <c r="G23" s="232"/>
      <c r="H23" s="7">
        <v>0</v>
      </c>
      <c r="I23" s="233">
        <v>0</v>
      </c>
      <c r="J23" s="233"/>
      <c r="K23" s="7">
        <v>0</v>
      </c>
      <c r="L23" s="11">
        <v>652931501</v>
      </c>
    </row>
    <row r="24" spans="1:12" ht="37.5" customHeight="1" x14ac:dyDescent="0.25">
      <c r="A24" s="223" t="s">
        <v>40</v>
      </c>
      <c r="B24" s="224"/>
      <c r="C24" s="224"/>
      <c r="D24" s="225" t="s">
        <v>41</v>
      </c>
      <c r="E24" s="225"/>
      <c r="F24" s="225"/>
      <c r="G24" s="225"/>
      <c r="H24" s="6">
        <v>-81476332</v>
      </c>
      <c r="I24" s="226">
        <v>-277473368</v>
      </c>
      <c r="J24" s="226"/>
      <c r="K24" s="6">
        <v>0</v>
      </c>
      <c r="L24" s="10">
        <v>32778855</v>
      </c>
    </row>
    <row r="25" spans="1:12" ht="48.75" customHeight="1" x14ac:dyDescent="0.25">
      <c r="A25" s="223" t="s">
        <v>42</v>
      </c>
      <c r="B25" s="224"/>
      <c r="C25" s="224"/>
      <c r="D25" s="225" t="s">
        <v>43</v>
      </c>
      <c r="E25" s="225"/>
      <c r="F25" s="225"/>
      <c r="G25" s="225"/>
      <c r="H25" s="6">
        <f>H26-H27</f>
        <v>-95593355</v>
      </c>
      <c r="I25" s="226">
        <f>I26-I27</f>
        <v>-70242092</v>
      </c>
      <c r="J25" s="226"/>
      <c r="K25" s="6">
        <f>K26-K27</f>
        <v>-38544070</v>
      </c>
      <c r="L25" s="10">
        <f>L26-L27</f>
        <v>-213424193</v>
      </c>
    </row>
    <row r="26" spans="1:12" ht="48.75" customHeight="1" x14ac:dyDescent="0.25">
      <c r="A26" s="230" t="s">
        <v>44</v>
      </c>
      <c r="B26" s="231"/>
      <c r="C26" s="231"/>
      <c r="D26" s="232" t="s">
        <v>45</v>
      </c>
      <c r="E26" s="232"/>
      <c r="F26" s="232"/>
      <c r="G26" s="232"/>
      <c r="H26" s="7">
        <v>-95756496</v>
      </c>
      <c r="I26" s="233">
        <v>-215256582</v>
      </c>
      <c r="J26" s="233"/>
      <c r="K26" s="7">
        <v>72250021</v>
      </c>
      <c r="L26" s="11">
        <v>5938918</v>
      </c>
    </row>
    <row r="27" spans="1:12" ht="48.75" customHeight="1" x14ac:dyDescent="0.25">
      <c r="A27" s="230" t="s">
        <v>46</v>
      </c>
      <c r="B27" s="231"/>
      <c r="C27" s="231"/>
      <c r="D27" s="232" t="s">
        <v>47</v>
      </c>
      <c r="E27" s="232"/>
      <c r="F27" s="232"/>
      <c r="G27" s="232"/>
      <c r="H27" s="7">
        <v>-163141</v>
      </c>
      <c r="I27" s="233">
        <v>-145014490</v>
      </c>
      <c r="J27" s="233"/>
      <c r="K27" s="7">
        <v>110794091</v>
      </c>
      <c r="L27" s="11">
        <v>219363111</v>
      </c>
    </row>
    <row r="28" spans="1:12" ht="26.25" customHeight="1" x14ac:dyDescent="0.25">
      <c r="A28" s="223" t="s">
        <v>48</v>
      </c>
      <c r="B28" s="224"/>
      <c r="C28" s="224"/>
      <c r="D28" s="225" t="s">
        <v>49</v>
      </c>
      <c r="E28" s="225"/>
      <c r="F28" s="225"/>
      <c r="G28" s="225"/>
      <c r="H28" s="6">
        <v>0</v>
      </c>
      <c r="I28" s="226">
        <v>0</v>
      </c>
      <c r="J28" s="226"/>
      <c r="K28" s="6">
        <v>0</v>
      </c>
      <c r="L28" s="10">
        <v>0</v>
      </c>
    </row>
    <row r="29" spans="1:12" ht="48.75" customHeight="1" x14ac:dyDescent="0.25">
      <c r="A29" s="223" t="s">
        <v>50</v>
      </c>
      <c r="B29" s="224"/>
      <c r="C29" s="224"/>
      <c r="D29" s="225" t="s">
        <v>51</v>
      </c>
      <c r="E29" s="225"/>
      <c r="F29" s="225"/>
      <c r="G29" s="225"/>
      <c r="H29" s="6">
        <v>0</v>
      </c>
      <c r="I29" s="226">
        <v>0</v>
      </c>
      <c r="J29" s="226"/>
      <c r="K29" s="6">
        <v>0</v>
      </c>
      <c r="L29" s="10">
        <v>0</v>
      </c>
    </row>
    <row r="30" spans="1:12" ht="26.25" customHeight="1" x14ac:dyDescent="0.25">
      <c r="A30" s="223" t="s">
        <v>52</v>
      </c>
      <c r="B30" s="224"/>
      <c r="C30" s="224"/>
      <c r="D30" s="225" t="s">
        <v>53</v>
      </c>
      <c r="E30" s="225"/>
      <c r="F30" s="225"/>
      <c r="G30" s="225"/>
      <c r="H30" s="6">
        <v>0</v>
      </c>
      <c r="I30" s="226">
        <v>54795</v>
      </c>
      <c r="J30" s="226"/>
      <c r="K30" s="6">
        <v>0</v>
      </c>
      <c r="L30" s="10">
        <v>69180</v>
      </c>
    </row>
    <row r="31" spans="1:12" ht="82.5" customHeight="1" x14ac:dyDescent="0.25">
      <c r="A31" s="223" t="s">
        <v>54</v>
      </c>
      <c r="B31" s="224"/>
      <c r="C31" s="224"/>
      <c r="D31" s="225" t="s">
        <v>55</v>
      </c>
      <c r="E31" s="225"/>
      <c r="F31" s="225"/>
      <c r="G31" s="225"/>
      <c r="H31" s="6">
        <v>0</v>
      </c>
      <c r="I31" s="226">
        <v>0</v>
      </c>
      <c r="J31" s="226"/>
      <c r="K31" s="6">
        <v>0</v>
      </c>
      <c r="L31" s="10">
        <v>0</v>
      </c>
    </row>
    <row r="32" spans="1:12" ht="26.25" customHeight="1" x14ac:dyDescent="0.25">
      <c r="A32" s="219" t="s">
        <v>56</v>
      </c>
      <c r="B32" s="220"/>
      <c r="C32" s="220"/>
      <c r="D32" s="221" t="s">
        <v>57</v>
      </c>
      <c r="E32" s="221"/>
      <c r="F32" s="221"/>
      <c r="G32" s="221"/>
      <c r="H32" s="5">
        <f>H33+H37+H38+H39+H40</f>
        <v>1828510</v>
      </c>
      <c r="I32" s="222">
        <f>I33+I37+I38+I39+I40</f>
        <v>27104403</v>
      </c>
      <c r="J32" s="222"/>
      <c r="K32" s="5">
        <f>K33+K37+K38+K39+K40</f>
        <v>2626326</v>
      </c>
      <c r="L32" s="9">
        <f>L33+L37+L38+L39+L40</f>
        <v>16870067</v>
      </c>
    </row>
    <row r="33" spans="1:12" ht="48.75" customHeight="1" x14ac:dyDescent="0.25">
      <c r="A33" s="223" t="s">
        <v>58</v>
      </c>
      <c r="B33" s="224"/>
      <c r="C33" s="224"/>
      <c r="D33" s="225" t="s">
        <v>59</v>
      </c>
      <c r="E33" s="225"/>
      <c r="F33" s="225"/>
      <c r="G33" s="225"/>
      <c r="H33" s="6">
        <f>H34+H35+H36</f>
        <v>1828510</v>
      </c>
      <c r="I33" s="226">
        <f>I34+I35+I36</f>
        <v>27104403</v>
      </c>
      <c r="J33" s="226"/>
      <c r="K33" s="6">
        <f>K34+K35+K36</f>
        <v>2626326</v>
      </c>
      <c r="L33" s="10">
        <f>L34+L35+L36</f>
        <v>16870067</v>
      </c>
    </row>
    <row r="34" spans="1:12" ht="29.25" customHeight="1" x14ac:dyDescent="0.25">
      <c r="A34" s="230" t="s">
        <v>60</v>
      </c>
      <c r="B34" s="231"/>
      <c r="C34" s="231"/>
      <c r="D34" s="232" t="s">
        <v>61</v>
      </c>
      <c r="E34" s="232"/>
      <c r="F34" s="232"/>
      <c r="G34" s="232"/>
      <c r="H34" s="7">
        <v>1219007</v>
      </c>
      <c r="I34" s="233">
        <v>17780571</v>
      </c>
      <c r="J34" s="233"/>
      <c r="K34" s="7">
        <v>1631936</v>
      </c>
      <c r="L34" s="11">
        <v>10994430</v>
      </c>
    </row>
    <row r="35" spans="1:12" ht="29.25" customHeight="1" x14ac:dyDescent="0.25">
      <c r="A35" s="230" t="s">
        <v>62</v>
      </c>
      <c r="B35" s="231"/>
      <c r="C35" s="231"/>
      <c r="D35" s="232" t="s">
        <v>63</v>
      </c>
      <c r="E35" s="232"/>
      <c r="F35" s="232"/>
      <c r="G35" s="232"/>
      <c r="H35" s="7">
        <v>0</v>
      </c>
      <c r="I35" s="233">
        <v>0</v>
      </c>
      <c r="J35" s="233"/>
      <c r="K35" s="7">
        <v>0</v>
      </c>
      <c r="L35" s="11">
        <v>0</v>
      </c>
    </row>
    <row r="36" spans="1:12" ht="42" customHeight="1" x14ac:dyDescent="0.25">
      <c r="A36" s="230" t="s">
        <v>64</v>
      </c>
      <c r="B36" s="231"/>
      <c r="C36" s="231"/>
      <c r="D36" s="232" t="s">
        <v>65</v>
      </c>
      <c r="E36" s="232"/>
      <c r="F36" s="232"/>
      <c r="G36" s="232"/>
      <c r="H36" s="7">
        <v>609503</v>
      </c>
      <c r="I36" s="233">
        <v>9323832</v>
      </c>
      <c r="J36" s="233"/>
      <c r="K36" s="7">
        <v>994390</v>
      </c>
      <c r="L36" s="11">
        <v>5875637</v>
      </c>
    </row>
    <row r="37" spans="1:12" ht="42" customHeight="1" x14ac:dyDescent="0.25">
      <c r="A37" s="223" t="s">
        <v>66</v>
      </c>
      <c r="B37" s="224"/>
      <c r="C37" s="224"/>
      <c r="D37" s="225" t="s">
        <v>67</v>
      </c>
      <c r="E37" s="225"/>
      <c r="F37" s="225"/>
      <c r="G37" s="225"/>
      <c r="H37" s="6">
        <v>0</v>
      </c>
      <c r="I37" s="226">
        <v>0</v>
      </c>
      <c r="J37" s="226"/>
      <c r="K37" s="6">
        <v>0</v>
      </c>
      <c r="L37" s="10">
        <v>0</v>
      </c>
    </row>
    <row r="38" spans="1:12" ht="29.25" customHeight="1" x14ac:dyDescent="0.25">
      <c r="A38" s="223" t="s">
        <v>68</v>
      </c>
      <c r="B38" s="224"/>
      <c r="C38" s="224"/>
      <c r="D38" s="225" t="s">
        <v>69</v>
      </c>
      <c r="E38" s="225"/>
      <c r="F38" s="225"/>
      <c r="G38" s="225"/>
      <c r="H38" s="6">
        <v>0</v>
      </c>
      <c r="I38" s="226">
        <v>0</v>
      </c>
      <c r="J38" s="226"/>
      <c r="K38" s="6">
        <v>0</v>
      </c>
      <c r="L38" s="10">
        <v>0</v>
      </c>
    </row>
    <row r="39" spans="1:12" ht="81" customHeight="1" x14ac:dyDescent="0.25">
      <c r="A39" s="223" t="s">
        <v>70</v>
      </c>
      <c r="B39" s="224"/>
      <c r="C39" s="224"/>
      <c r="D39" s="225" t="s">
        <v>71</v>
      </c>
      <c r="E39" s="225"/>
      <c r="F39" s="225"/>
      <c r="G39" s="225"/>
      <c r="H39" s="6">
        <v>0</v>
      </c>
      <c r="I39" s="226">
        <v>0</v>
      </c>
      <c r="J39" s="226"/>
      <c r="K39" s="6">
        <v>0</v>
      </c>
      <c r="L39" s="10">
        <v>0</v>
      </c>
    </row>
    <row r="40" spans="1:12" ht="29.25" customHeight="1" x14ac:dyDescent="0.25">
      <c r="A40" s="223" t="s">
        <v>72</v>
      </c>
      <c r="B40" s="224"/>
      <c r="C40" s="224"/>
      <c r="D40" s="225" t="s">
        <v>73</v>
      </c>
      <c r="E40" s="225"/>
      <c r="F40" s="225"/>
      <c r="G40" s="225"/>
      <c r="H40" s="6">
        <v>0</v>
      </c>
      <c r="I40" s="226">
        <v>0</v>
      </c>
      <c r="J40" s="226"/>
      <c r="K40" s="6">
        <v>0</v>
      </c>
      <c r="L40" s="10">
        <v>0</v>
      </c>
    </row>
    <row r="41" spans="1:12" ht="29.25" customHeight="1" x14ac:dyDescent="0.25">
      <c r="A41" s="219" t="s">
        <v>74</v>
      </c>
      <c r="B41" s="220"/>
      <c r="C41" s="220"/>
      <c r="D41" s="221" t="s">
        <v>75</v>
      </c>
      <c r="E41" s="221"/>
      <c r="F41" s="221"/>
      <c r="G41" s="221"/>
      <c r="H41" s="5">
        <f>H42+H43+H47+H48+H49+H50+H51+H52+H53+H54</f>
        <v>215728525</v>
      </c>
      <c r="I41" s="222">
        <f>I42+I43+I47+I48+I49+I50+I51+I52+I53+I54</f>
        <v>1702116625</v>
      </c>
      <c r="J41" s="222"/>
      <c r="K41" s="5">
        <f>K42+K43+K47+K48+K49+K50+K51+K52+K53+K54</f>
        <v>207760466</v>
      </c>
      <c r="L41" s="9">
        <f>L42+L43+L47+L48+L49+L50+L51+L52+L53+L54</f>
        <v>1622109578</v>
      </c>
    </row>
    <row r="42" spans="1:12" ht="29.25" customHeight="1" x14ac:dyDescent="0.25">
      <c r="A42" s="223" t="s">
        <v>76</v>
      </c>
      <c r="B42" s="224"/>
      <c r="C42" s="224"/>
      <c r="D42" s="225" t="s">
        <v>77</v>
      </c>
      <c r="E42" s="225"/>
      <c r="F42" s="225"/>
      <c r="G42" s="225"/>
      <c r="H42" s="6">
        <v>143486443</v>
      </c>
      <c r="I42" s="226">
        <v>1119161277</v>
      </c>
      <c r="J42" s="226"/>
      <c r="K42" s="6">
        <v>135606843</v>
      </c>
      <c r="L42" s="10">
        <v>1040170131</v>
      </c>
    </row>
    <row r="43" spans="1:12" ht="29.25" customHeight="1" x14ac:dyDescent="0.25">
      <c r="A43" s="223" t="s">
        <v>78</v>
      </c>
      <c r="B43" s="224"/>
      <c r="C43" s="224"/>
      <c r="D43" s="225" t="s">
        <v>79</v>
      </c>
      <c r="E43" s="225"/>
      <c r="F43" s="225"/>
      <c r="G43" s="225"/>
      <c r="H43" s="6">
        <v>15230332</v>
      </c>
      <c r="I43" s="226">
        <v>121606058</v>
      </c>
      <c r="J43" s="226"/>
      <c r="K43" s="6">
        <v>15110601</v>
      </c>
      <c r="L43" s="10">
        <v>120705308</v>
      </c>
    </row>
    <row r="44" spans="1:12" ht="29.25" customHeight="1" x14ac:dyDescent="0.25">
      <c r="A44" s="230" t="s">
        <v>80</v>
      </c>
      <c r="B44" s="231"/>
      <c r="C44" s="231"/>
      <c r="D44" s="232" t="s">
        <v>81</v>
      </c>
      <c r="E44" s="232"/>
      <c r="F44" s="232"/>
      <c r="G44" s="232"/>
      <c r="H44" s="7">
        <v>15000000</v>
      </c>
      <c r="I44" s="233">
        <v>120000000</v>
      </c>
      <c r="J44" s="233"/>
      <c r="K44" s="7">
        <v>15000000</v>
      </c>
      <c r="L44" s="11">
        <v>120000000</v>
      </c>
    </row>
    <row r="45" spans="1:12" ht="29.25" customHeight="1" x14ac:dyDescent="0.25">
      <c r="A45" s="230" t="s">
        <v>82</v>
      </c>
      <c r="B45" s="231"/>
      <c r="C45" s="231"/>
      <c r="D45" s="232" t="s">
        <v>83</v>
      </c>
      <c r="E45" s="232"/>
      <c r="F45" s="232"/>
      <c r="G45" s="232"/>
      <c r="H45" s="7">
        <v>230332</v>
      </c>
      <c r="I45" s="233">
        <v>1606058</v>
      </c>
      <c r="J45" s="233"/>
      <c r="K45" s="7">
        <v>110601</v>
      </c>
      <c r="L45" s="11">
        <v>705308</v>
      </c>
    </row>
    <row r="46" spans="1:12" ht="81" customHeight="1" x14ac:dyDescent="0.25">
      <c r="A46" s="230" t="s">
        <v>84</v>
      </c>
      <c r="B46" s="231"/>
      <c r="C46" s="231"/>
      <c r="D46" s="232" t="s">
        <v>85</v>
      </c>
      <c r="E46" s="232"/>
      <c r="F46" s="232"/>
      <c r="G46" s="232"/>
      <c r="H46" s="7">
        <v>0</v>
      </c>
      <c r="I46" s="233">
        <v>0</v>
      </c>
      <c r="J46" s="233"/>
      <c r="K46" s="7">
        <v>0</v>
      </c>
      <c r="L46" s="11">
        <v>0</v>
      </c>
    </row>
    <row r="47" spans="1:12" ht="29.25" customHeight="1" x14ac:dyDescent="0.25">
      <c r="A47" s="223" t="s">
        <v>86</v>
      </c>
      <c r="B47" s="224"/>
      <c r="C47" s="224"/>
      <c r="D47" s="225" t="s">
        <v>87</v>
      </c>
      <c r="E47" s="225"/>
      <c r="F47" s="225"/>
      <c r="G47" s="225"/>
      <c r="H47" s="6">
        <v>7700000</v>
      </c>
      <c r="I47" s="226">
        <v>61600000</v>
      </c>
      <c r="J47" s="226"/>
      <c r="K47" s="6">
        <v>7700000</v>
      </c>
      <c r="L47" s="10">
        <v>61600000</v>
      </c>
    </row>
    <row r="48" spans="1:12" ht="29.25" customHeight="1" x14ac:dyDescent="0.25">
      <c r="A48" s="223" t="s">
        <v>88</v>
      </c>
      <c r="B48" s="224"/>
      <c r="C48" s="224"/>
      <c r="D48" s="225" t="s">
        <v>89</v>
      </c>
      <c r="E48" s="225"/>
      <c r="F48" s="225"/>
      <c r="G48" s="225"/>
      <c r="H48" s="6">
        <v>16500000</v>
      </c>
      <c r="I48" s="226">
        <v>132000000</v>
      </c>
      <c r="J48" s="226"/>
      <c r="K48" s="6">
        <v>16500000</v>
      </c>
      <c r="L48" s="10">
        <v>132000000</v>
      </c>
    </row>
    <row r="49" spans="1:12" ht="29.25" customHeight="1" x14ac:dyDescent="0.25">
      <c r="A49" s="223" t="s">
        <v>90</v>
      </c>
      <c r="B49" s="224"/>
      <c r="C49" s="224"/>
      <c r="D49" s="225" t="s">
        <v>91</v>
      </c>
      <c r="E49" s="225"/>
      <c r="F49" s="225"/>
      <c r="G49" s="225"/>
      <c r="H49" s="6">
        <v>13200000</v>
      </c>
      <c r="I49" s="226">
        <v>105600000</v>
      </c>
      <c r="J49" s="226"/>
      <c r="K49" s="6">
        <v>13200000</v>
      </c>
      <c r="L49" s="10">
        <v>105600000</v>
      </c>
    </row>
    <row r="50" spans="1:12" ht="42" customHeight="1" x14ac:dyDescent="0.25">
      <c r="A50" s="223" t="s">
        <v>92</v>
      </c>
      <c r="B50" s="224"/>
      <c r="C50" s="224"/>
      <c r="D50" s="225" t="s">
        <v>93</v>
      </c>
      <c r="E50" s="225"/>
      <c r="F50" s="225"/>
      <c r="G50" s="225"/>
      <c r="H50" s="6">
        <v>0</v>
      </c>
      <c r="I50" s="226">
        <v>0</v>
      </c>
      <c r="J50" s="226"/>
      <c r="K50" s="6">
        <v>0</v>
      </c>
      <c r="L50" s="10">
        <v>0</v>
      </c>
    </row>
    <row r="51" spans="1:12" ht="42" customHeight="1" x14ac:dyDescent="0.25">
      <c r="A51" s="223" t="s">
        <v>94</v>
      </c>
      <c r="B51" s="224"/>
      <c r="C51" s="224"/>
      <c r="D51" s="225" t="s">
        <v>95</v>
      </c>
      <c r="E51" s="225"/>
      <c r="F51" s="225"/>
      <c r="G51" s="225"/>
      <c r="H51" s="6">
        <v>0</v>
      </c>
      <c r="I51" s="226">
        <v>4050000</v>
      </c>
      <c r="J51" s="226"/>
      <c r="K51" s="6">
        <v>0</v>
      </c>
      <c r="L51" s="10">
        <v>0</v>
      </c>
    </row>
    <row r="52" spans="1:12" ht="29.25" customHeight="1" x14ac:dyDescent="0.25">
      <c r="A52" s="223" t="s">
        <v>96</v>
      </c>
      <c r="B52" s="224"/>
      <c r="C52" s="224"/>
      <c r="D52" s="225" t="s">
        <v>97</v>
      </c>
      <c r="E52" s="225"/>
      <c r="F52" s="225"/>
      <c r="G52" s="225"/>
      <c r="H52" s="6">
        <v>10163939</v>
      </c>
      <c r="I52" s="226">
        <v>80000034</v>
      </c>
      <c r="J52" s="226"/>
      <c r="K52" s="6">
        <v>10191781</v>
      </c>
      <c r="L52" s="10">
        <v>79890413</v>
      </c>
    </row>
    <row r="53" spans="1:12" ht="29.25" customHeight="1" x14ac:dyDescent="0.25">
      <c r="A53" s="223" t="s">
        <v>98</v>
      </c>
      <c r="B53" s="224"/>
      <c r="C53" s="224"/>
      <c r="D53" s="225" t="s">
        <v>99</v>
      </c>
      <c r="E53" s="225"/>
      <c r="F53" s="225"/>
      <c r="G53" s="225"/>
      <c r="H53" s="6">
        <v>0</v>
      </c>
      <c r="I53" s="226">
        <v>0</v>
      </c>
      <c r="J53" s="226"/>
      <c r="K53" s="6">
        <v>0</v>
      </c>
      <c r="L53" s="10">
        <v>0</v>
      </c>
    </row>
    <row r="54" spans="1:12" ht="29.25" customHeight="1" x14ac:dyDescent="0.25">
      <c r="A54" s="223" t="s">
        <v>100</v>
      </c>
      <c r="B54" s="224"/>
      <c r="C54" s="224"/>
      <c r="D54" s="225" t="s">
        <v>101</v>
      </c>
      <c r="E54" s="225"/>
      <c r="F54" s="225"/>
      <c r="G54" s="225"/>
      <c r="H54" s="6">
        <f>H55+H56+H57+H58+H59+H60+H61+H62+H63+H64+H65+H66+H67+H68</f>
        <v>9447811</v>
      </c>
      <c r="I54" s="226">
        <f>I55+I56+I57+I58+I59+I60+I61+I62+I63+I64+I65+I66+I67+I68</f>
        <v>78099256</v>
      </c>
      <c r="J54" s="226"/>
      <c r="K54" s="6">
        <f>K55+K56+K57+K58+K59+K60+K61+K62+K63+K64+K65+K66+K67+K68</f>
        <v>9451241</v>
      </c>
      <c r="L54" s="10">
        <f>L55+L56+L57+L58+L59+L60+L61+L62+L63+L64+L65+L66+L67+L68</f>
        <v>82143726</v>
      </c>
    </row>
    <row r="55" spans="1:12" ht="42" customHeight="1" x14ac:dyDescent="0.25">
      <c r="A55" s="230" t="s">
        <v>102</v>
      </c>
      <c r="B55" s="231"/>
      <c r="C55" s="231"/>
      <c r="D55" s="232" t="s">
        <v>103</v>
      </c>
      <c r="E55" s="232"/>
      <c r="F55" s="232"/>
      <c r="G55" s="232"/>
      <c r="H55" s="7">
        <v>9000000</v>
      </c>
      <c r="I55" s="233">
        <v>72000000</v>
      </c>
      <c r="J55" s="233"/>
      <c r="K55" s="7">
        <v>9000000</v>
      </c>
      <c r="L55" s="11">
        <v>72000000</v>
      </c>
    </row>
    <row r="56" spans="1:12" ht="42" customHeight="1" x14ac:dyDescent="0.25">
      <c r="A56" s="230" t="s">
        <v>104</v>
      </c>
      <c r="B56" s="231"/>
      <c r="C56" s="231"/>
      <c r="D56" s="232" t="s">
        <v>105</v>
      </c>
      <c r="E56" s="232"/>
      <c r="F56" s="232"/>
      <c r="G56" s="232"/>
      <c r="H56" s="7">
        <v>0</v>
      </c>
      <c r="I56" s="233">
        <v>0</v>
      </c>
      <c r="J56" s="233"/>
      <c r="K56" s="7">
        <v>0</v>
      </c>
      <c r="L56" s="11">
        <v>0</v>
      </c>
    </row>
    <row r="57" spans="1:12" ht="29.25" customHeight="1" x14ac:dyDescent="0.25">
      <c r="A57" s="230" t="s">
        <v>106</v>
      </c>
      <c r="B57" s="231"/>
      <c r="C57" s="231"/>
      <c r="D57" s="232" t="s">
        <v>107</v>
      </c>
      <c r="E57" s="232"/>
      <c r="F57" s="232"/>
      <c r="G57" s="232"/>
      <c r="H57" s="7">
        <v>0</v>
      </c>
      <c r="I57" s="233">
        <v>0</v>
      </c>
      <c r="J57" s="233"/>
      <c r="K57" s="7">
        <v>0</v>
      </c>
      <c r="L57" s="11">
        <v>0</v>
      </c>
    </row>
    <row r="58" spans="1:12" ht="29.25" customHeight="1" x14ac:dyDescent="0.25">
      <c r="A58" s="230" t="s">
        <v>108</v>
      </c>
      <c r="B58" s="231"/>
      <c r="C58" s="231"/>
      <c r="D58" s="232" t="s">
        <v>109</v>
      </c>
      <c r="E58" s="232"/>
      <c r="F58" s="232"/>
      <c r="G58" s="232"/>
      <c r="H58" s="7">
        <v>0</v>
      </c>
      <c r="I58" s="233">
        <v>0</v>
      </c>
      <c r="J58" s="233"/>
      <c r="K58" s="7">
        <v>0</v>
      </c>
      <c r="L58" s="11">
        <v>0</v>
      </c>
    </row>
    <row r="59" spans="1:12" ht="29.25" customHeight="1" x14ac:dyDescent="0.25">
      <c r="A59" s="230" t="s">
        <v>110</v>
      </c>
      <c r="B59" s="231"/>
      <c r="C59" s="231"/>
      <c r="D59" s="232" t="s">
        <v>111</v>
      </c>
      <c r="E59" s="232"/>
      <c r="F59" s="232"/>
      <c r="G59" s="232"/>
      <c r="H59" s="7">
        <v>0</v>
      </c>
      <c r="I59" s="233">
        <v>0</v>
      </c>
      <c r="J59" s="233"/>
      <c r="K59" s="7">
        <v>0</v>
      </c>
      <c r="L59" s="11">
        <v>0</v>
      </c>
    </row>
    <row r="60" spans="1:12" ht="29.25" customHeight="1" x14ac:dyDescent="0.25">
      <c r="A60" s="230" t="s">
        <v>112</v>
      </c>
      <c r="B60" s="231"/>
      <c r="C60" s="231"/>
      <c r="D60" s="232" t="s">
        <v>113</v>
      </c>
      <c r="E60" s="232"/>
      <c r="F60" s="232"/>
      <c r="G60" s="232"/>
      <c r="H60" s="7">
        <v>0</v>
      </c>
      <c r="I60" s="233">
        <v>0</v>
      </c>
      <c r="J60" s="233"/>
      <c r="K60" s="7">
        <v>0</v>
      </c>
      <c r="L60" s="11">
        <v>0</v>
      </c>
    </row>
    <row r="61" spans="1:12" ht="29.25" customHeight="1" x14ac:dyDescent="0.25">
      <c r="A61" s="230" t="s">
        <v>114</v>
      </c>
      <c r="B61" s="231"/>
      <c r="C61" s="231"/>
      <c r="D61" s="232" t="s">
        <v>115</v>
      </c>
      <c r="E61" s="232"/>
      <c r="F61" s="232"/>
      <c r="G61" s="232"/>
      <c r="H61" s="7">
        <v>425811</v>
      </c>
      <c r="I61" s="233">
        <v>5824256</v>
      </c>
      <c r="J61" s="233"/>
      <c r="K61" s="7">
        <v>385241</v>
      </c>
      <c r="L61" s="11">
        <v>5983858</v>
      </c>
    </row>
    <row r="62" spans="1:12" ht="29.25" customHeight="1" x14ac:dyDescent="0.25">
      <c r="A62" s="230" t="s">
        <v>116</v>
      </c>
      <c r="B62" s="231"/>
      <c r="C62" s="231"/>
      <c r="D62" s="232" t="s">
        <v>117</v>
      </c>
      <c r="E62" s="232"/>
      <c r="F62" s="232"/>
      <c r="G62" s="232"/>
      <c r="H62" s="7">
        <v>22000</v>
      </c>
      <c r="I62" s="233">
        <v>275000</v>
      </c>
      <c r="J62" s="233"/>
      <c r="K62" s="7">
        <v>66000</v>
      </c>
      <c r="L62" s="11">
        <v>4049868</v>
      </c>
    </row>
    <row r="63" spans="1:12" ht="42" customHeight="1" x14ac:dyDescent="0.25">
      <c r="A63" s="230" t="s">
        <v>118</v>
      </c>
      <c r="B63" s="231"/>
      <c r="C63" s="231"/>
      <c r="D63" s="232" t="s">
        <v>119</v>
      </c>
      <c r="E63" s="232"/>
      <c r="F63" s="232"/>
      <c r="G63" s="232"/>
      <c r="H63" s="7">
        <v>0</v>
      </c>
      <c r="I63" s="233">
        <v>0</v>
      </c>
      <c r="J63" s="233"/>
      <c r="K63" s="7">
        <v>0</v>
      </c>
      <c r="L63" s="11">
        <v>0</v>
      </c>
    </row>
    <row r="64" spans="1:12" ht="29.25" customHeight="1" x14ac:dyDescent="0.25">
      <c r="A64" s="230" t="s">
        <v>120</v>
      </c>
      <c r="B64" s="231"/>
      <c r="C64" s="231"/>
      <c r="D64" s="232" t="s">
        <v>121</v>
      </c>
      <c r="E64" s="232"/>
      <c r="F64" s="232"/>
      <c r="G64" s="232"/>
      <c r="H64" s="7">
        <v>0</v>
      </c>
      <c r="I64" s="233">
        <v>0</v>
      </c>
      <c r="J64" s="233"/>
      <c r="K64" s="7">
        <v>0</v>
      </c>
      <c r="L64" s="11">
        <v>0</v>
      </c>
    </row>
    <row r="65" spans="1:12" ht="42" customHeight="1" x14ac:dyDescent="0.25">
      <c r="A65" s="230" t="s">
        <v>122</v>
      </c>
      <c r="B65" s="231"/>
      <c r="C65" s="231"/>
      <c r="D65" s="232" t="s">
        <v>123</v>
      </c>
      <c r="E65" s="232"/>
      <c r="F65" s="232"/>
      <c r="G65" s="232"/>
      <c r="H65" s="7">
        <v>0</v>
      </c>
      <c r="I65" s="233">
        <v>0</v>
      </c>
      <c r="J65" s="233"/>
      <c r="K65" s="7">
        <v>0</v>
      </c>
      <c r="L65" s="11">
        <v>0</v>
      </c>
    </row>
    <row r="66" spans="1:12" ht="29.25" customHeight="1" x14ac:dyDescent="0.25">
      <c r="A66" s="230" t="s">
        <v>124</v>
      </c>
      <c r="B66" s="231"/>
      <c r="C66" s="231"/>
      <c r="D66" s="232" t="s">
        <v>125</v>
      </c>
      <c r="E66" s="232"/>
      <c r="F66" s="232"/>
      <c r="G66" s="232"/>
      <c r="H66" s="7">
        <v>0</v>
      </c>
      <c r="I66" s="233">
        <v>0</v>
      </c>
      <c r="J66" s="233"/>
      <c r="K66" s="7">
        <v>0</v>
      </c>
      <c r="L66" s="11">
        <v>0</v>
      </c>
    </row>
    <row r="67" spans="1:12" ht="29.25" customHeight="1" x14ac:dyDescent="0.25">
      <c r="A67" s="230" t="s">
        <v>126</v>
      </c>
      <c r="B67" s="231"/>
      <c r="C67" s="231"/>
      <c r="D67" s="232" t="s">
        <v>127</v>
      </c>
      <c r="E67" s="232"/>
      <c r="F67" s="232"/>
      <c r="G67" s="232"/>
      <c r="H67" s="7">
        <v>0</v>
      </c>
      <c r="I67" s="233">
        <v>0</v>
      </c>
      <c r="J67" s="233"/>
      <c r="K67" s="7">
        <v>0</v>
      </c>
      <c r="L67" s="11">
        <v>0</v>
      </c>
    </row>
    <row r="68" spans="1:12" ht="29.25" customHeight="1" x14ac:dyDescent="0.25">
      <c r="A68" s="230" t="s">
        <v>128</v>
      </c>
      <c r="B68" s="231"/>
      <c r="C68" s="231"/>
      <c r="D68" s="232" t="s">
        <v>129</v>
      </c>
      <c r="E68" s="232"/>
      <c r="F68" s="232"/>
      <c r="G68" s="232"/>
      <c r="H68" s="7">
        <v>0</v>
      </c>
      <c r="I68" s="233">
        <v>0</v>
      </c>
      <c r="J68" s="233"/>
      <c r="K68" s="7">
        <v>0</v>
      </c>
      <c r="L68" s="11">
        <v>110000</v>
      </c>
    </row>
    <row r="69" spans="1:12" ht="42" customHeight="1" x14ac:dyDescent="0.25">
      <c r="A69" s="219" t="s">
        <v>130</v>
      </c>
      <c r="B69" s="220"/>
      <c r="C69" s="220"/>
      <c r="D69" s="221" t="s">
        <v>131</v>
      </c>
      <c r="E69" s="221"/>
      <c r="F69" s="221"/>
      <c r="G69" s="221"/>
      <c r="H69" s="5">
        <f>H17-H32-H41</f>
        <v>737458936</v>
      </c>
      <c r="I69" s="222">
        <f>I17-I32-I41</f>
        <v>6777327930</v>
      </c>
      <c r="J69" s="222"/>
      <c r="K69" s="5">
        <f>K17-K32-K41</f>
        <v>881528383</v>
      </c>
      <c r="L69" s="9">
        <f>L17-L32-L41</f>
        <v>6800047350</v>
      </c>
    </row>
    <row r="70" spans="1:12" ht="42" customHeight="1" x14ac:dyDescent="0.25">
      <c r="A70" s="219" t="s">
        <v>132</v>
      </c>
      <c r="B70" s="220"/>
      <c r="C70" s="220"/>
      <c r="D70" s="221" t="s">
        <v>133</v>
      </c>
      <c r="E70" s="221"/>
      <c r="F70" s="221"/>
      <c r="G70" s="221"/>
      <c r="H70" s="5">
        <f>H71-H72</f>
        <v>0</v>
      </c>
      <c r="I70" s="222">
        <f>I71-I72</f>
        <v>0</v>
      </c>
      <c r="J70" s="222"/>
      <c r="K70" s="5">
        <f>K71-K72</f>
        <v>0</v>
      </c>
      <c r="L70" s="9">
        <f>L71-L72</f>
        <v>0</v>
      </c>
    </row>
    <row r="71" spans="1:12" ht="29.25" customHeight="1" x14ac:dyDescent="0.25">
      <c r="A71" s="223" t="s">
        <v>134</v>
      </c>
      <c r="B71" s="224"/>
      <c r="C71" s="224"/>
      <c r="D71" s="225" t="s">
        <v>135</v>
      </c>
      <c r="E71" s="225"/>
      <c r="F71" s="225"/>
      <c r="G71" s="225"/>
      <c r="H71" s="6">
        <v>0</v>
      </c>
      <c r="I71" s="226">
        <v>0</v>
      </c>
      <c r="J71" s="226"/>
      <c r="K71" s="6">
        <v>0</v>
      </c>
      <c r="L71" s="10">
        <v>0</v>
      </c>
    </row>
    <row r="72" spans="1:12" ht="29.25" customHeight="1" x14ac:dyDescent="0.25">
      <c r="A72" s="223" t="s">
        <v>136</v>
      </c>
      <c r="B72" s="224"/>
      <c r="C72" s="224"/>
      <c r="D72" s="225" t="s">
        <v>137</v>
      </c>
      <c r="E72" s="225"/>
      <c r="F72" s="225"/>
      <c r="G72" s="225"/>
      <c r="H72" s="6">
        <v>0</v>
      </c>
      <c r="I72" s="226">
        <v>0</v>
      </c>
      <c r="J72" s="226"/>
      <c r="K72" s="6">
        <v>0</v>
      </c>
      <c r="L72" s="10">
        <v>0</v>
      </c>
    </row>
    <row r="73" spans="1:12" ht="42" customHeight="1" x14ac:dyDescent="0.25">
      <c r="A73" s="219" t="s">
        <v>138</v>
      </c>
      <c r="B73" s="220"/>
      <c r="C73" s="220"/>
      <c r="D73" s="221" t="s">
        <v>139</v>
      </c>
      <c r="E73" s="221"/>
      <c r="F73" s="221"/>
      <c r="G73" s="221"/>
      <c r="H73" s="5">
        <f>H69+H70</f>
        <v>737458936</v>
      </c>
      <c r="I73" s="222">
        <f>I69+I70</f>
        <v>6777327930</v>
      </c>
      <c r="J73" s="222"/>
      <c r="K73" s="5">
        <f>K69+K70</f>
        <v>881528383</v>
      </c>
      <c r="L73" s="9">
        <f>L69+L70</f>
        <v>6800047350</v>
      </c>
    </row>
    <row r="74" spans="1:12" ht="29.25" customHeight="1" x14ac:dyDescent="0.25">
      <c r="A74" s="223" t="s">
        <v>140</v>
      </c>
      <c r="B74" s="224"/>
      <c r="C74" s="224"/>
      <c r="D74" s="225" t="s">
        <v>141</v>
      </c>
      <c r="E74" s="225"/>
      <c r="F74" s="225"/>
      <c r="G74" s="225"/>
      <c r="H74" s="6">
        <v>833052291</v>
      </c>
      <c r="I74" s="226">
        <v>6847570022</v>
      </c>
      <c r="J74" s="226"/>
      <c r="K74" s="6">
        <v>920072453</v>
      </c>
      <c r="L74" s="10">
        <v>7013471543</v>
      </c>
    </row>
    <row r="75" spans="1:12" ht="29.25" customHeight="1" x14ac:dyDescent="0.25">
      <c r="A75" s="223" t="s">
        <v>142</v>
      </c>
      <c r="B75" s="224"/>
      <c r="C75" s="224"/>
      <c r="D75" s="225" t="s">
        <v>143</v>
      </c>
      <c r="E75" s="225"/>
      <c r="F75" s="225"/>
      <c r="G75" s="225"/>
      <c r="H75" s="6">
        <v>-95593355</v>
      </c>
      <c r="I75" s="226">
        <v>-70242092</v>
      </c>
      <c r="J75" s="226"/>
      <c r="K75" s="6">
        <v>-38544070</v>
      </c>
      <c r="L75" s="10">
        <v>-213424193</v>
      </c>
    </row>
    <row r="76" spans="1:12" ht="29.25" customHeight="1" x14ac:dyDescent="0.25">
      <c r="A76" s="219" t="s">
        <v>144</v>
      </c>
      <c r="B76" s="220"/>
      <c r="C76" s="220"/>
      <c r="D76" s="221" t="s">
        <v>145</v>
      </c>
      <c r="E76" s="221"/>
      <c r="F76" s="221"/>
      <c r="G76" s="221"/>
      <c r="H76" s="5">
        <v>0</v>
      </c>
      <c r="I76" s="222">
        <v>0</v>
      </c>
      <c r="J76" s="222"/>
      <c r="K76" s="5">
        <v>0</v>
      </c>
      <c r="L76" s="9">
        <v>0</v>
      </c>
    </row>
    <row r="77" spans="1:12" ht="42" customHeight="1" x14ac:dyDescent="0.25">
      <c r="A77" s="234" t="s">
        <v>146</v>
      </c>
      <c r="B77" s="235"/>
      <c r="C77" s="235"/>
      <c r="D77" s="236" t="s">
        <v>147</v>
      </c>
      <c r="E77" s="236"/>
      <c r="F77" s="236"/>
      <c r="G77" s="236"/>
      <c r="H77" s="8">
        <f>H73-H76</f>
        <v>737458936</v>
      </c>
      <c r="I77" s="237">
        <f>I73-I76</f>
        <v>6777327930</v>
      </c>
      <c r="J77" s="237"/>
      <c r="K77" s="8">
        <f>K73-K76</f>
        <v>881528383</v>
      </c>
      <c r="L77" s="12">
        <f>L73-L76</f>
        <v>6800047350</v>
      </c>
    </row>
    <row r="78" spans="1:12" ht="10.5" customHeight="1" x14ac:dyDescent="0.25">
      <c r="A78" s="210"/>
      <c r="B78" s="210"/>
      <c r="C78" s="210"/>
      <c r="D78" s="210"/>
      <c r="E78" s="210"/>
      <c r="F78" s="210"/>
      <c r="G78" s="210"/>
      <c r="H78" s="210"/>
      <c r="I78" s="210"/>
      <c r="J78" s="210"/>
      <c r="K78" s="210"/>
      <c r="L78" s="210"/>
    </row>
    <row r="79" spans="1:12" ht="15" customHeight="1" x14ac:dyDescent="0.2">
      <c r="A79" s="238" t="s">
        <v>148</v>
      </c>
      <c r="B79" s="238"/>
      <c r="C79" s="213" t="s">
        <v>149</v>
      </c>
      <c r="D79" s="213"/>
      <c r="E79" s="213"/>
      <c r="F79" s="213"/>
      <c r="G79" s="213"/>
      <c r="H79" s="213"/>
      <c r="I79" s="213"/>
      <c r="J79" s="239" t="s">
        <v>150</v>
      </c>
      <c r="K79" s="239"/>
      <c r="L79" s="239"/>
    </row>
    <row r="80" spans="1:12" ht="15" customHeight="1" x14ac:dyDescent="0.2">
      <c r="A80" s="214" t="s">
        <v>151</v>
      </c>
      <c r="B80" s="214"/>
      <c r="C80" s="240" t="s">
        <v>151</v>
      </c>
      <c r="D80" s="240"/>
      <c r="E80" s="240"/>
      <c r="F80" s="240"/>
      <c r="G80" s="240"/>
      <c r="H80" s="240"/>
      <c r="I80" s="240"/>
      <c r="J80" s="241" t="s">
        <v>152</v>
      </c>
      <c r="K80" s="241"/>
      <c r="L80" s="241"/>
    </row>
    <row r="81" spans="1:12" ht="15.75" customHeight="1" x14ac:dyDescent="0.25">
      <c r="A81" s="210"/>
      <c r="B81" s="210"/>
      <c r="C81" s="210"/>
      <c r="D81" s="210"/>
      <c r="E81" s="210"/>
      <c r="F81" s="210"/>
      <c r="G81" s="210"/>
      <c r="H81" s="210"/>
      <c r="I81" s="210"/>
      <c r="J81" s="210"/>
      <c r="K81" s="210"/>
      <c r="L81" s="210"/>
    </row>
    <row r="82" spans="1:12" ht="15.75" customHeight="1" x14ac:dyDescent="0.25">
      <c r="A82" s="210"/>
      <c r="B82" s="210"/>
      <c r="C82" s="210"/>
      <c r="D82" s="210"/>
      <c r="E82" s="210"/>
      <c r="F82" s="210"/>
      <c r="G82" s="210"/>
      <c r="H82" s="210"/>
      <c r="I82" s="210"/>
      <c r="J82" s="210"/>
      <c r="K82" s="210"/>
      <c r="L82" s="210"/>
    </row>
  </sheetData>
  <mergeCells count="293">
    <mergeCell ref="A81:B81"/>
    <mergeCell ref="C81:F81"/>
    <mergeCell ref="G81:I81"/>
    <mergeCell ref="J81:L81"/>
    <mergeCell ref="A82:B82"/>
    <mergeCell ref="C82:F82"/>
    <mergeCell ref="G82:I82"/>
    <mergeCell ref="J82:L82"/>
    <mergeCell ref="A79:B79"/>
    <mergeCell ref="C79:I79"/>
    <mergeCell ref="J79:L79"/>
    <mergeCell ref="A80:B80"/>
    <mergeCell ref="C80:I80"/>
    <mergeCell ref="J80:L80"/>
    <mergeCell ref="A77:C77"/>
    <mergeCell ref="D77:E77"/>
    <mergeCell ref="F77:G77"/>
    <mergeCell ref="I77:J77"/>
    <mergeCell ref="A78:B78"/>
    <mergeCell ref="C78:F78"/>
    <mergeCell ref="G78:I78"/>
    <mergeCell ref="J78:L78"/>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15:C16"/>
    <mergeCell ref="D15:E16"/>
    <mergeCell ref="F15:G16"/>
    <mergeCell ref="H15:J1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6:D6"/>
    <mergeCell ref="E6:L6"/>
    <mergeCell ref="A7:D7"/>
    <mergeCell ref="E7:L7"/>
    <mergeCell ref="A8:D8"/>
    <mergeCell ref="E8:L8"/>
    <mergeCell ref="B1:D1"/>
    <mergeCell ref="E1:L1"/>
    <mergeCell ref="A2:L2"/>
    <mergeCell ref="A3:L3"/>
    <mergeCell ref="A4:L4"/>
    <mergeCell ref="B5:D5"/>
    <mergeCell ref="E5:L5"/>
  </mergeCells>
  <printOptions horizontalCentered="1"/>
  <pageMargins left="0" right="0" top="0.5899999737739563" bottom="0.5899999737739563" header="0.5" footer="0.5"/>
  <pageSetup paperSize="9" scale="87" orientation="portrait" r:id="rId1"/>
  <ignoredErrors>
    <ignoredError sqref="A1:M11 A14:M83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A4CBE-2664-4542-8623-5C50E0C28600}">
  <sheetPr>
    <tabColor theme="1" tint="4.9989318521683403E-2"/>
    <outlinePr summaryBelow="0"/>
  </sheetPr>
  <dimension ref="A1:E122"/>
  <sheetViews>
    <sheetView showGridLines="0" showZeros="0" showOutlineSymbols="0" view="pageBreakPreview" zoomScale="115" zoomScaleNormal="100" zoomScaleSheetLayoutView="115" workbookViewId="0">
      <selection activeCell="D117" sqref="D117:E117"/>
    </sheetView>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0"/>
    </row>
    <row r="2" spans="1:5" ht="24.75" customHeight="1" x14ac:dyDescent="0.25">
      <c r="A2" s="49"/>
    </row>
    <row r="3" spans="1:5" ht="8.25" customHeight="1" x14ac:dyDescent="0.25">
      <c r="A3" s="1"/>
    </row>
    <row r="4" spans="1:5" ht="28.5" customHeight="1" x14ac:dyDescent="0.25">
      <c r="A4" s="28"/>
    </row>
    <row r="5" spans="1:5" ht="27" customHeight="1" x14ac:dyDescent="0.25">
      <c r="A5" s="13"/>
    </row>
    <row r="6" spans="1:5" ht="16.5" customHeight="1" x14ac:dyDescent="0.25">
      <c r="A6" s="14"/>
      <c r="B6" s="14"/>
    </row>
    <row r="7" spans="1:5" ht="15.75" customHeight="1" x14ac:dyDescent="0.25">
      <c r="A7" s="15"/>
      <c r="B7" s="15"/>
    </row>
    <row r="8" spans="1:5" ht="15.75" customHeight="1" x14ac:dyDescent="0.25">
      <c r="A8" s="14"/>
      <c r="B8" s="14"/>
    </row>
    <row r="9" spans="1:5" ht="15.75" customHeight="1" x14ac:dyDescent="0.25">
      <c r="A9" s="15"/>
      <c r="B9" s="15"/>
    </row>
    <row r="10" spans="1:5" ht="15.75" customHeight="1" x14ac:dyDescent="0.25">
      <c r="A10" s="14"/>
      <c r="B10" s="14"/>
    </row>
    <row r="11" spans="1:5" ht="15.75" customHeight="1" x14ac:dyDescent="0.25">
      <c r="A11" s="15"/>
      <c r="B11" s="15"/>
    </row>
    <row r="12" spans="1:5" ht="15.75" customHeight="1" x14ac:dyDescent="0.25">
      <c r="A12" s="14"/>
      <c r="B12" s="14"/>
    </row>
    <row r="13" spans="1:5" ht="15.75" customHeight="1" x14ac:dyDescent="0.25">
      <c r="A13" s="15"/>
      <c r="B13" s="15"/>
    </row>
    <row r="14" spans="1:5" ht="8.25" customHeight="1" x14ac:dyDescent="0.25">
      <c r="A14" s="4"/>
      <c r="B14" s="48"/>
      <c r="C14" s="4"/>
    </row>
    <row r="15" spans="1:5" ht="36" customHeight="1" x14ac:dyDescent="0.25">
      <c r="A15" s="47" t="s">
        <v>360</v>
      </c>
      <c r="B15" s="46" t="s">
        <v>19</v>
      </c>
      <c r="C15" s="46" t="s">
        <v>359</v>
      </c>
      <c r="D15" s="45" t="s">
        <v>358</v>
      </c>
      <c r="E15" s="44" t="s">
        <v>357</v>
      </c>
    </row>
    <row r="16" spans="1:5" ht="26.25" customHeight="1" x14ac:dyDescent="0.25">
      <c r="A16" s="36" t="s">
        <v>356</v>
      </c>
      <c r="B16" s="35" t="s">
        <v>355</v>
      </c>
      <c r="C16" s="35"/>
      <c r="D16" s="5">
        <v>0</v>
      </c>
      <c r="E16" s="34">
        <v>0</v>
      </c>
    </row>
    <row r="17" spans="1:5" ht="26.25" customHeight="1" x14ac:dyDescent="0.25">
      <c r="A17" s="36" t="s">
        <v>354</v>
      </c>
      <c r="B17" s="35" t="s">
        <v>353</v>
      </c>
      <c r="C17" s="35"/>
      <c r="D17" s="5">
        <f>D18+D23+D24</f>
        <v>16855251001</v>
      </c>
      <c r="E17" s="34">
        <f>E18+E23+E24</f>
        <v>12130074351</v>
      </c>
    </row>
    <row r="18" spans="1:5" ht="26.25" customHeight="1" x14ac:dyDescent="0.25">
      <c r="A18" s="33" t="s">
        <v>352</v>
      </c>
      <c r="B18" s="32" t="s">
        <v>351</v>
      </c>
      <c r="C18" s="32"/>
      <c r="D18" s="6">
        <f>D19+D20+D21+D22</f>
        <v>5355251001</v>
      </c>
      <c r="E18" s="31">
        <f>E19+E20+E21+E22</f>
        <v>12130074351</v>
      </c>
    </row>
    <row r="19" spans="1:5" ht="26.25" customHeight="1" x14ac:dyDescent="0.25">
      <c r="A19" s="43" t="s">
        <v>350</v>
      </c>
      <c r="B19" s="42" t="s">
        <v>349</v>
      </c>
      <c r="C19" s="42"/>
      <c r="D19" s="7">
        <v>9000000</v>
      </c>
      <c r="E19" s="41">
        <v>2000000</v>
      </c>
    </row>
    <row r="20" spans="1:5" ht="26.25" customHeight="1" x14ac:dyDescent="0.25">
      <c r="A20" s="43" t="s">
        <v>348</v>
      </c>
      <c r="B20" s="42" t="s">
        <v>347</v>
      </c>
      <c r="C20" s="42"/>
      <c r="D20" s="7">
        <v>0</v>
      </c>
      <c r="E20" s="41">
        <v>0</v>
      </c>
    </row>
    <row r="21" spans="1:5" ht="26.25" customHeight="1" x14ac:dyDescent="0.25">
      <c r="A21" s="43" t="s">
        <v>346</v>
      </c>
      <c r="B21" s="42" t="s">
        <v>345</v>
      </c>
      <c r="C21" s="42"/>
      <c r="D21" s="7">
        <v>5346251001</v>
      </c>
      <c r="E21" s="41">
        <v>12128074351</v>
      </c>
    </row>
    <row r="22" spans="1:5" ht="26.25" customHeight="1" x14ac:dyDescent="0.25">
      <c r="A22" s="43" t="s">
        <v>344</v>
      </c>
      <c r="B22" s="42" t="s">
        <v>343</v>
      </c>
      <c r="C22" s="42"/>
      <c r="D22" s="7">
        <v>0</v>
      </c>
      <c r="E22" s="41">
        <v>0</v>
      </c>
    </row>
    <row r="23" spans="1:5" ht="26.25" customHeight="1" x14ac:dyDescent="0.25">
      <c r="A23" s="33" t="s">
        <v>342</v>
      </c>
      <c r="B23" s="32" t="s">
        <v>341</v>
      </c>
      <c r="C23" s="32"/>
      <c r="D23" s="6">
        <v>11500000000</v>
      </c>
      <c r="E23" s="31">
        <v>0</v>
      </c>
    </row>
    <row r="24" spans="1:5" ht="26.25" customHeight="1" x14ac:dyDescent="0.25">
      <c r="A24" s="33" t="s">
        <v>340</v>
      </c>
      <c r="B24" s="32" t="s">
        <v>339</v>
      </c>
      <c r="C24" s="32"/>
      <c r="D24" s="6">
        <v>0</v>
      </c>
      <c r="E24" s="31">
        <v>0</v>
      </c>
    </row>
    <row r="25" spans="1:5" ht="26.25" customHeight="1" x14ac:dyDescent="0.25">
      <c r="A25" s="36" t="s">
        <v>338</v>
      </c>
      <c r="B25" s="35" t="s">
        <v>337</v>
      </c>
      <c r="C25" s="35"/>
      <c r="D25" s="5">
        <f>D26-D36</f>
        <v>146921904028</v>
      </c>
      <c r="E25" s="34">
        <f>E26-E36</f>
        <v>153098122783</v>
      </c>
    </row>
    <row r="26" spans="1:5" ht="26.25" customHeight="1" x14ac:dyDescent="0.25">
      <c r="A26" s="33" t="s">
        <v>336</v>
      </c>
      <c r="B26" s="32" t="s">
        <v>335</v>
      </c>
      <c r="C26" s="32"/>
      <c r="D26" s="6">
        <f>D27+D28+D29+D30+D31+D32+D33+D34+D35</f>
        <v>146921904028</v>
      </c>
      <c r="E26" s="31">
        <f>E27+E28+E29+E30+E31+E32+E33+E34+E35</f>
        <v>153098122783</v>
      </c>
    </row>
    <row r="27" spans="1:5" ht="26.25" customHeight="1" x14ac:dyDescent="0.25">
      <c r="A27" s="43" t="s">
        <v>334</v>
      </c>
      <c r="B27" s="42" t="s">
        <v>333</v>
      </c>
      <c r="C27" s="42"/>
      <c r="D27" s="7">
        <v>0</v>
      </c>
      <c r="E27" s="41">
        <v>0</v>
      </c>
    </row>
    <row r="28" spans="1:5" ht="26.25" customHeight="1" x14ac:dyDescent="0.25">
      <c r="A28" s="43" t="s">
        <v>332</v>
      </c>
      <c r="B28" s="42" t="s">
        <v>331</v>
      </c>
      <c r="C28" s="42"/>
      <c r="D28" s="7">
        <v>0</v>
      </c>
      <c r="E28" s="41">
        <v>0</v>
      </c>
    </row>
    <row r="29" spans="1:5" ht="26.25" customHeight="1" x14ac:dyDescent="0.25">
      <c r="A29" s="43" t="s">
        <v>330</v>
      </c>
      <c r="B29" s="42" t="s">
        <v>329</v>
      </c>
      <c r="C29" s="42"/>
      <c r="D29" s="7">
        <v>122120462936</v>
      </c>
      <c r="E29" s="41">
        <v>128296681691</v>
      </c>
    </row>
    <row r="30" spans="1:5" ht="26.25" customHeight="1" x14ac:dyDescent="0.25">
      <c r="A30" s="43" t="s">
        <v>328</v>
      </c>
      <c r="B30" s="42" t="s">
        <v>327</v>
      </c>
      <c r="C30" s="42"/>
      <c r="D30" s="7">
        <v>15001441092</v>
      </c>
      <c r="E30" s="41">
        <v>15001441092</v>
      </c>
    </row>
    <row r="31" spans="1:5" ht="26.25" customHeight="1" x14ac:dyDescent="0.25">
      <c r="A31" s="43" t="s">
        <v>326</v>
      </c>
      <c r="B31" s="42" t="s">
        <v>325</v>
      </c>
      <c r="C31" s="42"/>
      <c r="D31" s="7">
        <v>0</v>
      </c>
      <c r="E31" s="41">
        <v>0</v>
      </c>
    </row>
    <row r="32" spans="1:5" ht="26.25" customHeight="1" x14ac:dyDescent="0.25">
      <c r="A32" s="43" t="s">
        <v>324</v>
      </c>
      <c r="B32" s="42" t="s">
        <v>323</v>
      </c>
      <c r="C32" s="42"/>
      <c r="D32" s="7">
        <v>9800000000</v>
      </c>
      <c r="E32" s="41">
        <v>9800000000</v>
      </c>
    </row>
    <row r="33" spans="1:5" ht="26.25" customHeight="1" x14ac:dyDescent="0.25">
      <c r="A33" s="43" t="s">
        <v>322</v>
      </c>
      <c r="B33" s="42" t="s">
        <v>321</v>
      </c>
      <c r="C33" s="42"/>
      <c r="D33" s="7">
        <v>0</v>
      </c>
      <c r="E33" s="41">
        <v>0</v>
      </c>
    </row>
    <row r="34" spans="1:5" ht="26.25" customHeight="1" x14ac:dyDescent="0.25">
      <c r="A34" s="43" t="s">
        <v>320</v>
      </c>
      <c r="B34" s="42" t="s">
        <v>319</v>
      </c>
      <c r="C34" s="42"/>
      <c r="D34" s="7">
        <v>0</v>
      </c>
      <c r="E34" s="41">
        <v>0</v>
      </c>
    </row>
    <row r="35" spans="1:5" ht="26.25" customHeight="1" x14ac:dyDescent="0.25">
      <c r="A35" s="43" t="s">
        <v>318</v>
      </c>
      <c r="B35" s="42" t="s">
        <v>317</v>
      </c>
      <c r="C35" s="42"/>
      <c r="D35" s="7">
        <v>0</v>
      </c>
      <c r="E35" s="41">
        <v>0</v>
      </c>
    </row>
    <row r="36" spans="1:5" ht="26.25" customHeight="1" x14ac:dyDescent="0.25">
      <c r="A36" s="33" t="s">
        <v>316</v>
      </c>
      <c r="B36" s="32" t="s">
        <v>315</v>
      </c>
      <c r="C36" s="32"/>
      <c r="D36" s="6">
        <v>0</v>
      </c>
      <c r="E36" s="31">
        <v>0</v>
      </c>
    </row>
    <row r="37" spans="1:5" ht="26.25" customHeight="1" x14ac:dyDescent="0.25">
      <c r="A37" s="36" t="s">
        <v>314</v>
      </c>
      <c r="B37" s="35" t="s">
        <v>313</v>
      </c>
      <c r="C37" s="35"/>
      <c r="D37" s="5">
        <f>D38+D40+D54-D60</f>
        <v>6221836198</v>
      </c>
      <c r="E37" s="34">
        <f>E38+E40+E54-E60</f>
        <v>3954636362</v>
      </c>
    </row>
    <row r="38" spans="1:5" ht="26.25" customHeight="1" x14ac:dyDescent="0.25">
      <c r="A38" s="33" t="s">
        <v>312</v>
      </c>
      <c r="B38" s="32" t="s">
        <v>311</v>
      </c>
      <c r="C38" s="32"/>
      <c r="D38" s="6">
        <v>3055530000</v>
      </c>
      <c r="E38" s="31">
        <v>0</v>
      </c>
    </row>
    <row r="39" spans="1:5" ht="26.25" customHeight="1" x14ac:dyDescent="0.25">
      <c r="A39" s="33" t="s">
        <v>310</v>
      </c>
      <c r="B39" s="32" t="s">
        <v>309</v>
      </c>
      <c r="C39" s="32"/>
      <c r="D39" s="6">
        <v>0</v>
      </c>
      <c r="E39" s="31">
        <v>0</v>
      </c>
    </row>
    <row r="40" spans="1:5" ht="26.25" customHeight="1" x14ac:dyDescent="0.25">
      <c r="A40" s="33" t="s">
        <v>308</v>
      </c>
      <c r="B40" s="32" t="s">
        <v>307</v>
      </c>
      <c r="C40" s="32"/>
      <c r="D40" s="6">
        <f>D41+D47+D48</f>
        <v>3166306198</v>
      </c>
      <c r="E40" s="31">
        <f>E41+E47+E48</f>
        <v>3954636362</v>
      </c>
    </row>
    <row r="41" spans="1:5" ht="26.25" customHeight="1" x14ac:dyDescent="0.25">
      <c r="A41" s="33" t="s">
        <v>306</v>
      </c>
      <c r="B41" s="32" t="s">
        <v>305</v>
      </c>
      <c r="C41" s="32"/>
      <c r="D41" s="6">
        <f>D42+D43+D44+D45+D46</f>
        <v>0</v>
      </c>
      <c r="E41" s="31">
        <f>E42+E43+E44+E45+E46</f>
        <v>0</v>
      </c>
    </row>
    <row r="42" spans="1:5" ht="25.5" x14ac:dyDescent="0.25">
      <c r="A42" s="43" t="s">
        <v>304</v>
      </c>
      <c r="B42" s="42" t="s">
        <v>303</v>
      </c>
      <c r="C42" s="42"/>
      <c r="D42" s="7">
        <v>0</v>
      </c>
      <c r="E42" s="41">
        <v>0</v>
      </c>
    </row>
    <row r="43" spans="1:5" ht="25.5" x14ac:dyDescent="0.25">
      <c r="A43" s="43" t="s">
        <v>302</v>
      </c>
      <c r="B43" s="42" t="s">
        <v>301</v>
      </c>
      <c r="C43" s="42"/>
      <c r="D43" s="7">
        <v>0</v>
      </c>
      <c r="E43" s="41">
        <v>0</v>
      </c>
    </row>
    <row r="44" spans="1:5" ht="38.25" x14ac:dyDescent="0.25">
      <c r="A44" s="43" t="s">
        <v>300</v>
      </c>
      <c r="B44" s="42" t="s">
        <v>299</v>
      </c>
      <c r="C44" s="42"/>
      <c r="D44" s="7">
        <v>0</v>
      </c>
      <c r="E44" s="41">
        <v>0</v>
      </c>
    </row>
    <row r="45" spans="1:5" ht="38.25" x14ac:dyDescent="0.25">
      <c r="A45" s="43" t="s">
        <v>298</v>
      </c>
      <c r="B45" s="42" t="s">
        <v>297</v>
      </c>
      <c r="C45" s="42"/>
      <c r="D45" s="7">
        <v>0</v>
      </c>
      <c r="E45" s="41">
        <v>0</v>
      </c>
    </row>
    <row r="46" spans="1:5" ht="25.5" x14ac:dyDescent="0.25">
      <c r="A46" s="43" t="s">
        <v>296</v>
      </c>
      <c r="B46" s="42" t="s">
        <v>295</v>
      </c>
      <c r="C46" s="42"/>
      <c r="D46" s="7">
        <v>0</v>
      </c>
      <c r="E46" s="41">
        <v>0</v>
      </c>
    </row>
    <row r="47" spans="1:5" ht="38.25" x14ac:dyDescent="0.25">
      <c r="A47" s="33" t="s">
        <v>294</v>
      </c>
      <c r="B47" s="32" t="s">
        <v>293</v>
      </c>
      <c r="C47" s="32"/>
      <c r="D47" s="6">
        <v>0</v>
      </c>
      <c r="E47" s="31">
        <v>0</v>
      </c>
    </row>
    <row r="48" spans="1:5" ht="25.5" x14ac:dyDescent="0.25">
      <c r="A48" s="33" t="s">
        <v>292</v>
      </c>
      <c r="B48" s="32" t="s">
        <v>291</v>
      </c>
      <c r="C48" s="32"/>
      <c r="D48" s="6">
        <f>D49+D50+D51+D52+D53</f>
        <v>3166306198</v>
      </c>
      <c r="E48" s="31">
        <f>E49+E50+E51+E52+E53</f>
        <v>3954636362</v>
      </c>
    </row>
    <row r="49" spans="1:5" ht="25.5" x14ac:dyDescent="0.25">
      <c r="A49" s="43" t="s">
        <v>290</v>
      </c>
      <c r="B49" s="42" t="s">
        <v>289</v>
      </c>
      <c r="C49" s="42"/>
      <c r="D49" s="7">
        <v>0</v>
      </c>
      <c r="E49" s="41">
        <v>0</v>
      </c>
    </row>
    <row r="50" spans="1:5" ht="25.5" x14ac:dyDescent="0.25">
      <c r="A50" s="43" t="s">
        <v>288</v>
      </c>
      <c r="B50" s="42" t="s">
        <v>287</v>
      </c>
      <c r="C50" s="42"/>
      <c r="D50" s="7">
        <v>3012428393</v>
      </c>
      <c r="E50" s="41">
        <v>3866033619</v>
      </c>
    </row>
    <row r="51" spans="1:5" ht="38.25" x14ac:dyDescent="0.25">
      <c r="A51" s="43" t="s">
        <v>286</v>
      </c>
      <c r="B51" s="42" t="s">
        <v>285</v>
      </c>
      <c r="C51" s="42"/>
      <c r="D51" s="7">
        <v>37808220</v>
      </c>
      <c r="E51" s="41">
        <v>0</v>
      </c>
    </row>
    <row r="52" spans="1:5" ht="38.25" x14ac:dyDescent="0.25">
      <c r="A52" s="43" t="s">
        <v>284</v>
      </c>
      <c r="B52" s="42" t="s">
        <v>283</v>
      </c>
      <c r="C52" s="42"/>
      <c r="D52" s="7">
        <v>116069585</v>
      </c>
      <c r="E52" s="41">
        <v>88602743</v>
      </c>
    </row>
    <row r="53" spans="1:5" ht="25.5" x14ac:dyDescent="0.25">
      <c r="A53" s="43" t="s">
        <v>282</v>
      </c>
      <c r="B53" s="42" t="s">
        <v>281</v>
      </c>
      <c r="C53" s="42"/>
      <c r="D53" s="7">
        <v>0</v>
      </c>
      <c r="E53" s="41">
        <v>0</v>
      </c>
    </row>
    <row r="54" spans="1:5" ht="25.5" x14ac:dyDescent="0.25">
      <c r="A54" s="33" t="s">
        <v>280</v>
      </c>
      <c r="B54" s="32" t="s">
        <v>279</v>
      </c>
      <c r="C54" s="32"/>
      <c r="D54" s="6">
        <f>D55+D56+D59</f>
        <v>0</v>
      </c>
      <c r="E54" s="31">
        <f>E55+E56+E59</f>
        <v>0</v>
      </c>
    </row>
    <row r="55" spans="1:5" ht="25.5" x14ac:dyDescent="0.25">
      <c r="A55" s="43" t="s">
        <v>278</v>
      </c>
      <c r="B55" s="42" t="s">
        <v>277</v>
      </c>
      <c r="C55" s="42"/>
      <c r="D55" s="7">
        <v>0</v>
      </c>
      <c r="E55" s="41">
        <v>0</v>
      </c>
    </row>
    <row r="56" spans="1:5" ht="25.5" x14ac:dyDescent="0.25">
      <c r="A56" s="43" t="s">
        <v>276</v>
      </c>
      <c r="B56" s="42" t="s">
        <v>275</v>
      </c>
      <c r="C56" s="42"/>
      <c r="D56" s="7">
        <f>D57+D58</f>
        <v>0</v>
      </c>
      <c r="E56" s="41">
        <f>E57+E58</f>
        <v>0</v>
      </c>
    </row>
    <row r="57" spans="1:5" ht="25.5" x14ac:dyDescent="0.25">
      <c r="A57" s="43" t="s">
        <v>274</v>
      </c>
      <c r="B57" s="42" t="s">
        <v>273</v>
      </c>
      <c r="C57" s="42"/>
      <c r="D57" s="7">
        <v>0</v>
      </c>
      <c r="E57" s="41">
        <v>0</v>
      </c>
    </row>
    <row r="58" spans="1:5" ht="25.5" x14ac:dyDescent="0.25">
      <c r="A58" s="33" t="s">
        <v>272</v>
      </c>
      <c r="B58" s="32" t="s">
        <v>271</v>
      </c>
      <c r="C58" s="32"/>
      <c r="D58" s="6">
        <v>0</v>
      </c>
      <c r="E58" s="31">
        <v>0</v>
      </c>
    </row>
    <row r="59" spans="1:5" ht="25.5" x14ac:dyDescent="0.25">
      <c r="A59" s="43" t="s">
        <v>270</v>
      </c>
      <c r="B59" s="42" t="s">
        <v>269</v>
      </c>
      <c r="C59" s="42"/>
      <c r="D59" s="7">
        <v>0</v>
      </c>
      <c r="E59" s="41">
        <v>0</v>
      </c>
    </row>
    <row r="60" spans="1:5" ht="25.5" x14ac:dyDescent="0.25">
      <c r="A60" s="33" t="s">
        <v>268</v>
      </c>
      <c r="B60" s="32" t="s">
        <v>267</v>
      </c>
      <c r="C60" s="32"/>
      <c r="D60" s="6">
        <v>0</v>
      </c>
      <c r="E60" s="31">
        <v>0</v>
      </c>
    </row>
    <row r="61" spans="1:5" ht="25.5" x14ac:dyDescent="0.25">
      <c r="A61" s="36" t="s">
        <v>266</v>
      </c>
      <c r="B61" s="35" t="s">
        <v>265</v>
      </c>
      <c r="C61" s="35"/>
      <c r="D61" s="5">
        <f>D17+D25+D37</f>
        <v>169998991227</v>
      </c>
      <c r="E61" s="34">
        <f>E17+E25+E37</f>
        <v>169182833496</v>
      </c>
    </row>
    <row r="62" spans="1:5" ht="25.5" x14ac:dyDescent="0.25">
      <c r="A62" s="36" t="s">
        <v>264</v>
      </c>
      <c r="B62" s="35" t="s">
        <v>263</v>
      </c>
      <c r="C62" s="35"/>
      <c r="D62" s="5">
        <v>0</v>
      </c>
      <c r="E62" s="34">
        <v>0</v>
      </c>
    </row>
    <row r="63" spans="1:5" ht="25.5" x14ac:dyDescent="0.25">
      <c r="A63" s="33" t="s">
        <v>262</v>
      </c>
      <c r="B63" s="32" t="s">
        <v>261</v>
      </c>
      <c r="C63" s="32"/>
      <c r="D63" s="6">
        <f>D64+D65</f>
        <v>0</v>
      </c>
      <c r="E63" s="31">
        <f>E64+E65</f>
        <v>0</v>
      </c>
    </row>
    <row r="64" spans="1:5" ht="25.5" x14ac:dyDescent="0.25">
      <c r="A64" s="43" t="s">
        <v>260</v>
      </c>
      <c r="B64" s="42" t="s">
        <v>259</v>
      </c>
      <c r="C64" s="42"/>
      <c r="D64" s="7">
        <v>0</v>
      </c>
      <c r="E64" s="41">
        <v>0</v>
      </c>
    </row>
    <row r="65" spans="1:5" ht="25.5" x14ac:dyDescent="0.25">
      <c r="A65" s="43" t="s">
        <v>258</v>
      </c>
      <c r="B65" s="42" t="s">
        <v>257</v>
      </c>
      <c r="C65" s="42"/>
      <c r="D65" s="7">
        <v>0</v>
      </c>
      <c r="E65" s="41">
        <v>0</v>
      </c>
    </row>
    <row r="66" spans="1:5" ht="25.5" x14ac:dyDescent="0.25">
      <c r="A66" s="33" t="s">
        <v>256</v>
      </c>
      <c r="B66" s="32" t="s">
        <v>255</v>
      </c>
      <c r="C66" s="32"/>
      <c r="D66" s="6">
        <v>0</v>
      </c>
      <c r="E66" s="31">
        <v>0</v>
      </c>
    </row>
    <row r="67" spans="1:5" ht="51" x14ac:dyDescent="0.25">
      <c r="A67" s="33" t="s">
        <v>254</v>
      </c>
      <c r="B67" s="32" t="s">
        <v>253</v>
      </c>
      <c r="C67" s="32"/>
      <c r="D67" s="6">
        <f>D68+D69</f>
        <v>986067</v>
      </c>
      <c r="E67" s="31">
        <f>E68+E69</f>
        <v>444653</v>
      </c>
    </row>
    <row r="68" spans="1:5" ht="25.5" x14ac:dyDescent="0.25">
      <c r="A68" s="43" t="s">
        <v>252</v>
      </c>
      <c r="B68" s="42" t="s">
        <v>251</v>
      </c>
      <c r="C68" s="42"/>
      <c r="D68" s="7">
        <v>234200</v>
      </c>
      <c r="E68" s="41">
        <v>166730</v>
      </c>
    </row>
    <row r="69" spans="1:5" ht="38.25" x14ac:dyDescent="0.25">
      <c r="A69" s="43" t="s">
        <v>250</v>
      </c>
      <c r="B69" s="42" t="s">
        <v>249</v>
      </c>
      <c r="C69" s="42"/>
      <c r="D69" s="7">
        <v>751867</v>
      </c>
      <c r="E69" s="41">
        <v>277923</v>
      </c>
    </row>
    <row r="70" spans="1:5" ht="25.5" x14ac:dyDescent="0.25">
      <c r="A70" s="33" t="s">
        <v>248</v>
      </c>
      <c r="B70" s="32" t="s">
        <v>247</v>
      </c>
      <c r="C70" s="32"/>
      <c r="D70" s="6">
        <v>973720</v>
      </c>
      <c r="E70" s="31">
        <v>926062</v>
      </c>
    </row>
    <row r="71" spans="1:5" ht="25.5" x14ac:dyDescent="0.25">
      <c r="A71" s="33" t="s">
        <v>246</v>
      </c>
      <c r="B71" s="32" t="s">
        <v>245</v>
      </c>
      <c r="C71" s="32"/>
      <c r="D71" s="6">
        <v>0</v>
      </c>
      <c r="E71" s="31">
        <v>0</v>
      </c>
    </row>
    <row r="72" spans="1:5" ht="25.5" x14ac:dyDescent="0.25">
      <c r="A72" s="33" t="s">
        <v>244</v>
      </c>
      <c r="B72" s="32" t="s">
        <v>243</v>
      </c>
      <c r="C72" s="32"/>
      <c r="D72" s="6">
        <f>D73+D76+D77+D78+D79</f>
        <v>96811140</v>
      </c>
      <c r="E72" s="31">
        <f>E73+E76+E77+E78+E79</f>
        <v>77936095</v>
      </c>
    </row>
    <row r="73" spans="1:5" ht="25.5" x14ac:dyDescent="0.25">
      <c r="A73" s="43" t="s">
        <v>242</v>
      </c>
      <c r="B73" s="42" t="s">
        <v>241</v>
      </c>
      <c r="C73" s="42"/>
      <c r="D73" s="7">
        <f>D74+D75</f>
        <v>611106</v>
      </c>
      <c r="E73" s="41">
        <f>E74+E75</f>
        <v>0</v>
      </c>
    </row>
    <row r="74" spans="1:5" ht="25.5" x14ac:dyDescent="0.25">
      <c r="A74" s="43" t="s">
        <v>240</v>
      </c>
      <c r="B74" s="42" t="s">
        <v>239</v>
      </c>
      <c r="C74" s="42"/>
      <c r="D74" s="7">
        <v>611106</v>
      </c>
      <c r="E74" s="41">
        <v>0</v>
      </c>
    </row>
    <row r="75" spans="1:5" ht="25.5" x14ac:dyDescent="0.25">
      <c r="A75" s="43" t="s">
        <v>238</v>
      </c>
      <c r="B75" s="42" t="s">
        <v>237</v>
      </c>
      <c r="C75" s="42"/>
      <c r="D75" s="7">
        <v>0</v>
      </c>
      <c r="E75" s="41">
        <v>0</v>
      </c>
    </row>
    <row r="76" spans="1:5" ht="25.5" x14ac:dyDescent="0.25">
      <c r="A76" s="43" t="s">
        <v>236</v>
      </c>
      <c r="B76" s="42" t="s">
        <v>235</v>
      </c>
      <c r="C76" s="42"/>
      <c r="D76" s="7">
        <v>80000034</v>
      </c>
      <c r="E76" s="41">
        <v>69836095</v>
      </c>
    </row>
    <row r="77" spans="1:5" ht="25.5" x14ac:dyDescent="0.25">
      <c r="A77" s="43" t="s">
        <v>234</v>
      </c>
      <c r="B77" s="42" t="s">
        <v>233</v>
      </c>
      <c r="C77" s="42"/>
      <c r="D77" s="7">
        <v>0</v>
      </c>
      <c r="E77" s="41">
        <v>0</v>
      </c>
    </row>
    <row r="78" spans="1:5" ht="25.5" x14ac:dyDescent="0.25">
      <c r="A78" s="43" t="s">
        <v>232</v>
      </c>
      <c r="B78" s="42" t="s">
        <v>231</v>
      </c>
      <c r="C78" s="42"/>
      <c r="D78" s="7">
        <v>0</v>
      </c>
      <c r="E78" s="41">
        <v>0</v>
      </c>
    </row>
    <row r="79" spans="1:5" ht="38.25" x14ac:dyDescent="0.25">
      <c r="A79" s="43" t="s">
        <v>230</v>
      </c>
      <c r="B79" s="42" t="s">
        <v>229</v>
      </c>
      <c r="C79" s="42"/>
      <c r="D79" s="7">
        <v>16200000</v>
      </c>
      <c r="E79" s="41">
        <v>8100000</v>
      </c>
    </row>
    <row r="80" spans="1:5" ht="25.5" x14ac:dyDescent="0.25">
      <c r="A80" s="33" t="s">
        <v>228</v>
      </c>
      <c r="B80" s="32" t="s">
        <v>227</v>
      </c>
      <c r="C80" s="32"/>
      <c r="D80" s="6">
        <f>D81+D82</f>
        <v>9000187</v>
      </c>
      <c r="E80" s="31">
        <f>E81+E82</f>
        <v>2000187</v>
      </c>
    </row>
    <row r="81" spans="1:5" ht="25.5" x14ac:dyDescent="0.25">
      <c r="A81" s="43" t="s">
        <v>226</v>
      </c>
      <c r="B81" s="42" t="s">
        <v>225</v>
      </c>
      <c r="C81" s="42"/>
      <c r="D81" s="7">
        <v>9000187</v>
      </c>
      <c r="E81" s="41">
        <v>2000187</v>
      </c>
    </row>
    <row r="82" spans="1:5" ht="25.5" x14ac:dyDescent="0.25">
      <c r="A82" s="43" t="s">
        <v>224</v>
      </c>
      <c r="B82" s="42" t="s">
        <v>223</v>
      </c>
      <c r="C82" s="42"/>
      <c r="D82" s="7">
        <v>0</v>
      </c>
      <c r="E82" s="41">
        <v>0</v>
      </c>
    </row>
    <row r="83" spans="1:5" ht="25.5" x14ac:dyDescent="0.25">
      <c r="A83" s="33" t="s">
        <v>222</v>
      </c>
      <c r="B83" s="32" t="s">
        <v>221</v>
      </c>
      <c r="C83" s="32"/>
      <c r="D83" s="6">
        <v>67731856</v>
      </c>
      <c r="E83" s="31">
        <v>0</v>
      </c>
    </row>
    <row r="84" spans="1:5" ht="25.5" x14ac:dyDescent="0.25">
      <c r="A84" s="33" t="s">
        <v>220</v>
      </c>
      <c r="B84" s="32" t="s">
        <v>219</v>
      </c>
      <c r="C84" s="32"/>
      <c r="D84" s="6">
        <f>D85+D86+D90+D91+D92</f>
        <v>196191996</v>
      </c>
      <c r="E84" s="31">
        <f>E85+E86+E90+E91+E92</f>
        <v>195163594</v>
      </c>
    </row>
    <row r="85" spans="1:5" ht="25.5" x14ac:dyDescent="0.25">
      <c r="A85" s="43" t="s">
        <v>218</v>
      </c>
      <c r="B85" s="42" t="s">
        <v>217</v>
      </c>
      <c r="C85" s="42"/>
      <c r="D85" s="7">
        <v>143486443</v>
      </c>
      <c r="E85" s="41">
        <v>142763594</v>
      </c>
    </row>
    <row r="86" spans="1:5" ht="25.5" x14ac:dyDescent="0.25">
      <c r="A86" s="43" t="s">
        <v>216</v>
      </c>
      <c r="B86" s="42" t="s">
        <v>215</v>
      </c>
      <c r="C86" s="42"/>
      <c r="D86" s="7">
        <f>D87+D88+D89</f>
        <v>15305553</v>
      </c>
      <c r="E86" s="41">
        <f>E87+E88+E89</f>
        <v>15000000</v>
      </c>
    </row>
    <row r="87" spans="1:5" ht="25.5" x14ac:dyDescent="0.25">
      <c r="A87" s="43" t="s">
        <v>214</v>
      </c>
      <c r="B87" s="42" t="s">
        <v>213</v>
      </c>
      <c r="C87" s="42"/>
      <c r="D87" s="7">
        <v>15000000</v>
      </c>
      <c r="E87" s="41">
        <v>15000000</v>
      </c>
    </row>
    <row r="88" spans="1:5" ht="25.5" x14ac:dyDescent="0.25">
      <c r="A88" s="43" t="s">
        <v>212</v>
      </c>
      <c r="B88" s="42" t="s">
        <v>211</v>
      </c>
      <c r="C88" s="42"/>
      <c r="D88" s="7">
        <v>305553</v>
      </c>
      <c r="E88" s="41">
        <v>0</v>
      </c>
    </row>
    <row r="89" spans="1:5" ht="25.5" x14ac:dyDescent="0.25">
      <c r="A89" s="43" t="s">
        <v>210</v>
      </c>
      <c r="B89" s="42" t="s">
        <v>209</v>
      </c>
      <c r="C89" s="42"/>
      <c r="D89" s="7">
        <v>0</v>
      </c>
      <c r="E89" s="41">
        <v>0</v>
      </c>
    </row>
    <row r="90" spans="1:5" ht="25.5" x14ac:dyDescent="0.25">
      <c r="A90" s="43" t="s">
        <v>208</v>
      </c>
      <c r="B90" s="42" t="s">
        <v>207</v>
      </c>
      <c r="C90" s="42"/>
      <c r="D90" s="7">
        <v>16500000</v>
      </c>
      <c r="E90" s="41">
        <v>16500000</v>
      </c>
    </row>
    <row r="91" spans="1:5" ht="25.5" x14ac:dyDescent="0.25">
      <c r="A91" s="43" t="s">
        <v>206</v>
      </c>
      <c r="B91" s="42" t="s">
        <v>205</v>
      </c>
      <c r="C91" s="42"/>
      <c r="D91" s="7">
        <v>7700000</v>
      </c>
      <c r="E91" s="41">
        <v>7700000</v>
      </c>
    </row>
    <row r="92" spans="1:5" ht="25.5" x14ac:dyDescent="0.25">
      <c r="A92" s="43" t="s">
        <v>204</v>
      </c>
      <c r="B92" s="42" t="s">
        <v>203</v>
      </c>
      <c r="C92" s="42"/>
      <c r="D92" s="7">
        <v>13200000</v>
      </c>
      <c r="E92" s="41">
        <v>13200000</v>
      </c>
    </row>
    <row r="93" spans="1:5" ht="25.5" x14ac:dyDescent="0.25">
      <c r="A93" s="33" t="s">
        <v>202</v>
      </c>
      <c r="B93" s="32" t="s">
        <v>201</v>
      </c>
      <c r="C93" s="32"/>
      <c r="D93" s="6">
        <f>D94+D95+D96+D97+D98+D99</f>
        <v>5824256</v>
      </c>
      <c r="E93" s="31">
        <f>E94+E95+E96+E97+E98+E99</f>
        <v>5398445</v>
      </c>
    </row>
    <row r="94" spans="1:5" ht="25.5" x14ac:dyDescent="0.25">
      <c r="A94" s="43" t="s">
        <v>200</v>
      </c>
      <c r="B94" s="42" t="s">
        <v>199</v>
      </c>
      <c r="C94" s="42"/>
      <c r="D94" s="7">
        <v>0</v>
      </c>
      <c r="E94" s="41">
        <v>0</v>
      </c>
    </row>
    <row r="95" spans="1:5" ht="38.25" x14ac:dyDescent="0.25">
      <c r="A95" s="43" t="s">
        <v>198</v>
      </c>
      <c r="B95" s="42" t="s">
        <v>197</v>
      </c>
      <c r="C95" s="42"/>
      <c r="D95" s="7">
        <v>0</v>
      </c>
      <c r="E95" s="41">
        <v>0</v>
      </c>
    </row>
    <row r="96" spans="1:5" ht="25.5" x14ac:dyDescent="0.25">
      <c r="A96" s="43" t="s">
        <v>196</v>
      </c>
      <c r="B96" s="42" t="s">
        <v>195</v>
      </c>
      <c r="C96" s="42"/>
      <c r="D96" s="7">
        <v>5824256</v>
      </c>
      <c r="E96" s="41">
        <v>5398445</v>
      </c>
    </row>
    <row r="97" spans="1:5" ht="25.5" x14ac:dyDescent="0.25">
      <c r="A97" s="43" t="s">
        <v>194</v>
      </c>
      <c r="B97" s="42" t="s">
        <v>193</v>
      </c>
      <c r="C97" s="42"/>
      <c r="D97" s="7">
        <v>0</v>
      </c>
      <c r="E97" s="41">
        <v>0</v>
      </c>
    </row>
    <row r="98" spans="1:5" ht="25.5" x14ac:dyDescent="0.25">
      <c r="A98" s="43" t="s">
        <v>192</v>
      </c>
      <c r="B98" s="42" t="s">
        <v>191</v>
      </c>
      <c r="C98" s="42"/>
      <c r="D98" s="7">
        <v>0</v>
      </c>
      <c r="E98" s="41">
        <v>0</v>
      </c>
    </row>
    <row r="99" spans="1:5" ht="25.5" x14ac:dyDescent="0.25">
      <c r="A99" s="43" t="s">
        <v>190</v>
      </c>
      <c r="B99" s="42" t="s">
        <v>189</v>
      </c>
      <c r="C99" s="42"/>
      <c r="D99" s="7">
        <v>0</v>
      </c>
      <c r="E99" s="41">
        <v>0</v>
      </c>
    </row>
    <row r="100" spans="1:5" ht="25.5" x14ac:dyDescent="0.25">
      <c r="A100" s="36" t="s">
        <v>188</v>
      </c>
      <c r="B100" s="35" t="s">
        <v>187</v>
      </c>
      <c r="C100" s="35"/>
      <c r="D100" s="5">
        <f>D63+D66+D67+D70+D71+D72+D80+D83+D84+D93</f>
        <v>377519222</v>
      </c>
      <c r="E100" s="34">
        <f>E63+E66+E67+E70+E71+E72+E80+E83+E84+E93</f>
        <v>281869036</v>
      </c>
    </row>
    <row r="101" spans="1:5" ht="38.25" x14ac:dyDescent="0.25">
      <c r="A101" s="36" t="s">
        <v>186</v>
      </c>
      <c r="B101" s="35" t="s">
        <v>185</v>
      </c>
      <c r="C101" s="35"/>
      <c r="D101" s="5">
        <f>D61-D100</f>
        <v>169621472005</v>
      </c>
      <c r="E101" s="34">
        <f>E61-E100</f>
        <v>168900964460</v>
      </c>
    </row>
    <row r="102" spans="1:5" ht="25.5" x14ac:dyDescent="0.25">
      <c r="A102" s="33" t="s">
        <v>184</v>
      </c>
      <c r="B102" s="32" t="s">
        <v>183</v>
      </c>
      <c r="C102" s="32"/>
      <c r="D102" s="6">
        <f>D103+D104</f>
        <v>150448934400</v>
      </c>
      <c r="E102" s="31">
        <f>E103+E104</f>
        <v>150463817700</v>
      </c>
    </row>
    <row r="103" spans="1:5" ht="25.5" x14ac:dyDescent="0.25">
      <c r="A103" s="33" t="s">
        <v>182</v>
      </c>
      <c r="B103" s="32" t="s">
        <v>181</v>
      </c>
      <c r="C103" s="32"/>
      <c r="D103" s="6">
        <v>155610652100</v>
      </c>
      <c r="E103" s="31">
        <v>155560168500</v>
      </c>
    </row>
    <row r="104" spans="1:5" ht="25.5" x14ac:dyDescent="0.25">
      <c r="A104" s="33" t="s">
        <v>180</v>
      </c>
      <c r="B104" s="32" t="s">
        <v>179</v>
      </c>
      <c r="C104" s="32"/>
      <c r="D104" s="6">
        <v>-5161717700</v>
      </c>
      <c r="E104" s="31">
        <v>-5096350800</v>
      </c>
    </row>
    <row r="105" spans="1:5" ht="25.5" x14ac:dyDescent="0.25">
      <c r="A105" s="33" t="s">
        <v>178</v>
      </c>
      <c r="B105" s="32" t="s">
        <v>177</v>
      </c>
      <c r="C105" s="32"/>
      <c r="D105" s="6">
        <v>-169694419</v>
      </c>
      <c r="E105" s="31">
        <v>-167626328</v>
      </c>
    </row>
    <row r="106" spans="1:5" ht="25.5" x14ac:dyDescent="0.25">
      <c r="A106" s="33" t="s">
        <v>176</v>
      </c>
      <c r="B106" s="32" t="s">
        <v>175</v>
      </c>
      <c r="C106" s="32"/>
      <c r="D106" s="6">
        <f>D107+D108</f>
        <v>19342232024</v>
      </c>
      <c r="E106" s="31">
        <f>E107+E108</f>
        <v>18604773088</v>
      </c>
    </row>
    <row r="107" spans="1:5" ht="25.5" x14ac:dyDescent="0.25">
      <c r="A107" s="43" t="s">
        <v>174</v>
      </c>
      <c r="B107" s="42" t="s">
        <v>173</v>
      </c>
      <c r="C107" s="42"/>
      <c r="D107" s="7">
        <v>18604773088</v>
      </c>
      <c r="E107" s="41">
        <v>18088754731</v>
      </c>
    </row>
    <row r="108" spans="1:5" ht="25.5" x14ac:dyDescent="0.25">
      <c r="A108" s="43" t="s">
        <v>172</v>
      </c>
      <c r="B108" s="42" t="s">
        <v>171</v>
      </c>
      <c r="C108" s="42"/>
      <c r="D108" s="7">
        <v>737458936</v>
      </c>
      <c r="E108" s="41">
        <v>516018357</v>
      </c>
    </row>
    <row r="109" spans="1:5" ht="38.25" x14ac:dyDescent="0.25">
      <c r="A109" s="40" t="s">
        <v>170</v>
      </c>
      <c r="B109" s="39" t="s">
        <v>169</v>
      </c>
      <c r="C109" s="39"/>
      <c r="D109" s="38">
        <v>11274.35</v>
      </c>
      <c r="E109" s="37">
        <v>11225.35</v>
      </c>
    </row>
    <row r="110" spans="1:5" ht="25.5" x14ac:dyDescent="0.25">
      <c r="A110" s="36" t="s">
        <v>168</v>
      </c>
      <c r="B110" s="35" t="s">
        <v>167</v>
      </c>
      <c r="C110" s="35"/>
      <c r="D110" s="5">
        <f>D111+D112</f>
        <v>0</v>
      </c>
      <c r="E110" s="34">
        <f>E111+E112</f>
        <v>0</v>
      </c>
    </row>
    <row r="111" spans="1:5" ht="25.5" x14ac:dyDescent="0.25">
      <c r="A111" s="33" t="s">
        <v>166</v>
      </c>
      <c r="B111" s="32" t="s">
        <v>165</v>
      </c>
      <c r="C111" s="32"/>
      <c r="D111" s="6">
        <v>0</v>
      </c>
      <c r="E111" s="31">
        <v>0</v>
      </c>
    </row>
    <row r="112" spans="1:5" ht="38.25" x14ac:dyDescent="0.25">
      <c r="A112" s="33" t="s">
        <v>164</v>
      </c>
      <c r="B112" s="32" t="s">
        <v>163</v>
      </c>
      <c r="C112" s="32"/>
      <c r="D112" s="6">
        <v>0</v>
      </c>
      <c r="E112" s="31">
        <v>0</v>
      </c>
    </row>
    <row r="113" spans="1:5" ht="25.5" x14ac:dyDescent="0.25">
      <c r="A113" s="36" t="s">
        <v>162</v>
      </c>
      <c r="B113" s="35" t="s">
        <v>161</v>
      </c>
      <c r="C113" s="35"/>
      <c r="D113" s="5">
        <v>0</v>
      </c>
      <c r="E113" s="34">
        <v>0</v>
      </c>
    </row>
    <row r="114" spans="1:5" ht="25.5" x14ac:dyDescent="0.25">
      <c r="A114" s="33" t="s">
        <v>160</v>
      </c>
      <c r="B114" s="32" t="s">
        <v>159</v>
      </c>
      <c r="C114" s="32"/>
      <c r="D114" s="6">
        <v>0</v>
      </c>
      <c r="E114" s="31">
        <v>0</v>
      </c>
    </row>
    <row r="115" spans="1:5" ht="25.5" x14ac:dyDescent="0.25">
      <c r="A115" s="33" t="s">
        <v>158</v>
      </c>
      <c r="B115" s="32" t="s">
        <v>157</v>
      </c>
      <c r="C115" s="32"/>
      <c r="D115" s="6">
        <v>0</v>
      </c>
      <c r="E115" s="31">
        <v>0</v>
      </c>
    </row>
    <row r="116" spans="1:5" ht="25.5" x14ac:dyDescent="0.25">
      <c r="A116" s="33" t="s">
        <v>156</v>
      </c>
      <c r="B116" s="32" t="s">
        <v>155</v>
      </c>
      <c r="C116" s="32"/>
      <c r="D116" s="6">
        <v>0</v>
      </c>
      <c r="E116" s="31">
        <v>0</v>
      </c>
    </row>
    <row r="117" spans="1:5" ht="25.5" x14ac:dyDescent="0.25">
      <c r="A117" s="30" t="s">
        <v>154</v>
      </c>
      <c r="B117" s="29" t="s">
        <v>153</v>
      </c>
      <c r="C117" s="29"/>
      <c r="D117" s="289">
        <v>15044893.439999999</v>
      </c>
      <c r="E117" s="290">
        <v>15046381.77</v>
      </c>
    </row>
    <row r="118" spans="1:5" ht="10.5" customHeight="1" x14ac:dyDescent="0.25">
      <c r="A118" s="1"/>
      <c r="B118" s="1"/>
      <c r="C118" s="1"/>
      <c r="D118" s="1"/>
    </row>
    <row r="119" spans="1:5" ht="15" customHeight="1" x14ac:dyDescent="0.2">
      <c r="A119" s="24"/>
      <c r="B119" s="28"/>
      <c r="C119" s="25"/>
    </row>
    <row r="120" spans="1:5" ht="15" customHeight="1" x14ac:dyDescent="0.2">
      <c r="A120" s="13"/>
      <c r="B120" s="26"/>
      <c r="C120" s="27"/>
    </row>
    <row r="121" spans="1:5" ht="15.75" customHeight="1" x14ac:dyDescent="0.25">
      <c r="A121" s="1"/>
      <c r="B121" s="1"/>
      <c r="C121" s="1"/>
      <c r="D121" s="1"/>
    </row>
    <row r="122" spans="1:5" ht="15.75" customHeight="1" x14ac:dyDescent="0.25">
      <c r="A122" s="1"/>
      <c r="B122" s="1"/>
      <c r="C122" s="1"/>
      <c r="D122" s="1"/>
    </row>
  </sheetData>
  <printOptions horizontalCentered="1"/>
  <pageMargins left="0" right="0" top="0.58999997377395597" bottom="0.58999997377395597"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7F702-2F3B-4E47-B752-2CEAD65D07E3}">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86"/>
      <c r="D1" s="85"/>
    </row>
    <row r="2" spans="1:7" ht="43.5" customHeight="1" x14ac:dyDescent="0.25">
      <c r="A2" s="84"/>
    </row>
    <row r="3" spans="1:7" ht="11.25" customHeight="1" x14ac:dyDescent="0.25">
      <c r="A3" s="1"/>
      <c r="B3" s="1"/>
      <c r="C3" s="1"/>
      <c r="D3" s="1"/>
      <c r="E3" s="1"/>
      <c r="F3" s="1"/>
      <c r="G3" s="1"/>
    </row>
    <row r="4" spans="1:7" ht="36.75" customHeight="1" x14ac:dyDescent="0.25">
      <c r="A4" s="83"/>
    </row>
    <row r="5" spans="1:7" ht="22.5" customHeight="1" x14ac:dyDescent="0.25">
      <c r="A5" s="54"/>
    </row>
    <row r="6" spans="1:7" ht="15.75" customHeight="1" x14ac:dyDescent="0.25">
      <c r="A6" s="52"/>
      <c r="B6" s="81"/>
      <c r="C6" s="81"/>
    </row>
    <row r="7" spans="1:7" ht="15.75" customHeight="1" x14ac:dyDescent="0.25">
      <c r="A7" s="1"/>
      <c r="B7" s="1"/>
      <c r="C7" s="1"/>
    </row>
    <row r="8" spans="1:7" ht="15.75" customHeight="1" x14ac:dyDescent="0.25">
      <c r="A8" s="52"/>
      <c r="B8" s="81"/>
      <c r="C8" s="81"/>
    </row>
    <row r="9" spans="1:7" ht="15.75" customHeight="1" x14ac:dyDescent="0.25">
      <c r="A9" s="1"/>
      <c r="B9" s="1"/>
      <c r="C9" s="1"/>
    </row>
    <row r="10" spans="1:7" ht="15.75" customHeight="1" x14ac:dyDescent="0.25">
      <c r="A10" s="52"/>
      <c r="B10" s="81"/>
      <c r="C10" s="81"/>
    </row>
    <row r="11" spans="1:7" ht="15.75" customHeight="1" x14ac:dyDescent="0.25">
      <c r="A11" s="1"/>
      <c r="B11" s="1"/>
      <c r="C11" s="1"/>
    </row>
    <row r="12" spans="1:7" ht="15.75" customHeight="1" x14ac:dyDescent="0.25">
      <c r="A12" s="52"/>
      <c r="B12" s="81"/>
      <c r="C12" s="81"/>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2"/>
    </row>
    <row r="16" spans="1:7" ht="15.75" customHeight="1" x14ac:dyDescent="0.25">
      <c r="A16" s="81"/>
    </row>
    <row r="17" spans="1:6" ht="15.75" customHeight="1" x14ac:dyDescent="0.25">
      <c r="A17" s="4"/>
      <c r="B17" s="80"/>
      <c r="C17" s="4"/>
      <c r="D17" s="4"/>
      <c r="E17" s="4"/>
      <c r="F17" s="80"/>
    </row>
    <row r="18" spans="1:6" ht="55.5" customHeight="1" x14ac:dyDescent="0.25">
      <c r="A18" s="16" t="s">
        <v>518</v>
      </c>
      <c r="B18" s="17" t="s">
        <v>18</v>
      </c>
      <c r="C18" s="17" t="s">
        <v>517</v>
      </c>
      <c r="D18" s="17" t="s">
        <v>516</v>
      </c>
      <c r="E18" s="17" t="s">
        <v>515</v>
      </c>
      <c r="F18" s="79" t="s">
        <v>514</v>
      </c>
    </row>
    <row r="19" spans="1:6" ht="25.5" x14ac:dyDescent="0.25">
      <c r="A19" s="67" t="s">
        <v>355</v>
      </c>
      <c r="B19" s="66" t="s">
        <v>513</v>
      </c>
      <c r="C19" s="65" t="s">
        <v>512</v>
      </c>
      <c r="D19" s="68">
        <v>0</v>
      </c>
      <c r="E19" s="68">
        <v>0</v>
      </c>
      <c r="F19" s="63">
        <v>0</v>
      </c>
    </row>
    <row r="20" spans="1:6" ht="25.5" x14ac:dyDescent="0.25">
      <c r="A20" s="78" t="s">
        <v>511</v>
      </c>
      <c r="B20" s="77" t="s">
        <v>510</v>
      </c>
      <c r="C20" s="76" t="s">
        <v>509</v>
      </c>
      <c r="D20" s="75">
        <v>16855251001</v>
      </c>
      <c r="E20" s="75">
        <v>12130074351</v>
      </c>
      <c r="F20" s="74">
        <v>0.53</v>
      </c>
    </row>
    <row r="21" spans="1:6" ht="25.5" x14ac:dyDescent="0.25">
      <c r="A21" s="78"/>
      <c r="B21" s="77" t="s">
        <v>508</v>
      </c>
      <c r="C21" s="76" t="s">
        <v>507</v>
      </c>
      <c r="D21" s="75">
        <v>0</v>
      </c>
      <c r="E21" s="75">
        <v>0</v>
      </c>
      <c r="F21" s="74">
        <v>0</v>
      </c>
    </row>
    <row r="22" spans="1:6" ht="25.5" x14ac:dyDescent="0.25">
      <c r="A22" s="78"/>
      <c r="B22" s="77" t="s">
        <v>506</v>
      </c>
      <c r="C22" s="76" t="s">
        <v>505</v>
      </c>
      <c r="D22" s="75">
        <v>5355251001</v>
      </c>
      <c r="E22" s="75">
        <v>12130074351</v>
      </c>
      <c r="F22" s="74">
        <v>0.17</v>
      </c>
    </row>
    <row r="23" spans="1:6" ht="38.25" x14ac:dyDescent="0.25">
      <c r="A23" s="73"/>
      <c r="B23" s="72" t="s">
        <v>504</v>
      </c>
      <c r="C23" s="71" t="s">
        <v>503</v>
      </c>
      <c r="D23" s="70">
        <v>9000000</v>
      </c>
      <c r="E23" s="70">
        <v>2000000</v>
      </c>
      <c r="F23" s="69">
        <v>0</v>
      </c>
    </row>
    <row r="24" spans="1:6" ht="38.25" x14ac:dyDescent="0.25">
      <c r="A24" s="73"/>
      <c r="B24" s="72" t="s">
        <v>502</v>
      </c>
      <c r="C24" s="71" t="s">
        <v>501</v>
      </c>
      <c r="D24" s="70">
        <v>0</v>
      </c>
      <c r="E24" s="70">
        <v>0</v>
      </c>
      <c r="F24" s="69">
        <v>0</v>
      </c>
    </row>
    <row r="25" spans="1:6" ht="38.25" x14ac:dyDescent="0.25">
      <c r="A25" s="73"/>
      <c r="B25" s="72" t="s">
        <v>500</v>
      </c>
      <c r="C25" s="71" t="s">
        <v>499</v>
      </c>
      <c r="D25" s="70">
        <v>5346251001</v>
      </c>
      <c r="E25" s="70">
        <v>12128074351</v>
      </c>
      <c r="F25" s="69">
        <v>0.17</v>
      </c>
    </row>
    <row r="26" spans="1:6" ht="38.25" x14ac:dyDescent="0.25">
      <c r="A26" s="73"/>
      <c r="B26" s="72" t="s">
        <v>498</v>
      </c>
      <c r="C26" s="71" t="s">
        <v>497</v>
      </c>
      <c r="D26" s="70">
        <v>0</v>
      </c>
      <c r="E26" s="70">
        <v>0</v>
      </c>
      <c r="F26" s="69">
        <v>0</v>
      </c>
    </row>
    <row r="27" spans="1:6" ht="25.5" x14ac:dyDescent="0.25">
      <c r="A27" s="78"/>
      <c r="B27" s="77" t="s">
        <v>496</v>
      </c>
      <c r="C27" s="76" t="s">
        <v>495</v>
      </c>
      <c r="D27" s="75">
        <v>11500000000</v>
      </c>
      <c r="E27" s="75">
        <v>0</v>
      </c>
      <c r="F27" s="74">
        <v>0</v>
      </c>
    </row>
    <row r="28" spans="1:6" ht="25.5" x14ac:dyDescent="0.25">
      <c r="A28" s="78" t="s">
        <v>494</v>
      </c>
      <c r="B28" s="77" t="s">
        <v>493</v>
      </c>
      <c r="C28" s="76" t="s">
        <v>492</v>
      </c>
      <c r="D28" s="75">
        <v>146921904028</v>
      </c>
      <c r="E28" s="75">
        <v>153098122783</v>
      </c>
      <c r="F28" s="74">
        <v>1.17</v>
      </c>
    </row>
    <row r="29" spans="1:6" ht="25.5" x14ac:dyDescent="0.25">
      <c r="A29" s="73"/>
      <c r="B29" s="72" t="s">
        <v>491</v>
      </c>
      <c r="C29" s="71" t="s">
        <v>490</v>
      </c>
      <c r="D29" s="70">
        <v>0</v>
      </c>
      <c r="E29" s="70">
        <v>0</v>
      </c>
      <c r="F29" s="69">
        <v>0</v>
      </c>
    </row>
    <row r="30" spans="1:6" ht="25.5" x14ac:dyDescent="0.25">
      <c r="A30" s="73"/>
      <c r="B30" s="72" t="s">
        <v>489</v>
      </c>
      <c r="C30" s="71" t="s">
        <v>488</v>
      </c>
      <c r="D30" s="70">
        <v>0</v>
      </c>
      <c r="E30" s="70">
        <v>0</v>
      </c>
      <c r="F30" s="69">
        <v>0</v>
      </c>
    </row>
    <row r="31" spans="1:6" ht="25.5" x14ac:dyDescent="0.25">
      <c r="A31" s="73"/>
      <c r="B31" s="72" t="s">
        <v>487</v>
      </c>
      <c r="C31" s="71" t="s">
        <v>486</v>
      </c>
      <c r="D31" s="70">
        <v>137121904028</v>
      </c>
      <c r="E31" s="70">
        <v>143298122783</v>
      </c>
      <c r="F31" s="69">
        <v>1.6</v>
      </c>
    </row>
    <row r="32" spans="1:6" ht="25.5" x14ac:dyDescent="0.25">
      <c r="A32" s="73"/>
      <c r="B32" s="72" t="s">
        <v>485</v>
      </c>
      <c r="C32" s="71" t="s">
        <v>484</v>
      </c>
      <c r="D32" s="70">
        <v>0</v>
      </c>
      <c r="E32" s="70">
        <v>0</v>
      </c>
      <c r="F32" s="69">
        <v>0</v>
      </c>
    </row>
    <row r="33" spans="1:6" ht="51" x14ac:dyDescent="0.25">
      <c r="A33" s="73"/>
      <c r="B33" s="72" t="s">
        <v>483</v>
      </c>
      <c r="C33" s="71" t="s">
        <v>482</v>
      </c>
      <c r="D33" s="70">
        <v>9800000000</v>
      </c>
      <c r="E33" s="70">
        <v>9800000000</v>
      </c>
      <c r="F33" s="69">
        <v>0.25</v>
      </c>
    </row>
    <row r="34" spans="1:6" ht="25.5" x14ac:dyDescent="0.25">
      <c r="A34" s="73"/>
      <c r="B34" s="72" t="s">
        <v>481</v>
      </c>
      <c r="C34" s="71" t="s">
        <v>480</v>
      </c>
      <c r="D34" s="70">
        <v>0</v>
      </c>
      <c r="E34" s="70">
        <v>0</v>
      </c>
      <c r="F34" s="69">
        <v>0</v>
      </c>
    </row>
    <row r="35" spans="1:6" ht="25.5" x14ac:dyDescent="0.25">
      <c r="A35" s="73"/>
      <c r="B35" s="72" t="s">
        <v>479</v>
      </c>
      <c r="C35" s="71" t="s">
        <v>478</v>
      </c>
      <c r="D35" s="70">
        <v>0</v>
      </c>
      <c r="E35" s="70">
        <v>0</v>
      </c>
      <c r="F35" s="69">
        <v>0</v>
      </c>
    </row>
    <row r="36" spans="1:6" ht="25.5" x14ac:dyDescent="0.25">
      <c r="A36" s="73"/>
      <c r="B36" s="72" t="s">
        <v>477</v>
      </c>
      <c r="C36" s="71" t="s">
        <v>476</v>
      </c>
      <c r="D36" s="70">
        <v>0</v>
      </c>
      <c r="E36" s="70">
        <v>0</v>
      </c>
      <c r="F36" s="69">
        <v>0</v>
      </c>
    </row>
    <row r="37" spans="1:6" ht="25.5" x14ac:dyDescent="0.25">
      <c r="A37" s="78" t="s">
        <v>475</v>
      </c>
      <c r="B37" s="77" t="s">
        <v>474</v>
      </c>
      <c r="C37" s="76" t="s">
        <v>473</v>
      </c>
      <c r="D37" s="75">
        <v>3012428393</v>
      </c>
      <c r="E37" s="75">
        <v>3866033619</v>
      </c>
      <c r="F37" s="74">
        <v>1.37</v>
      </c>
    </row>
    <row r="38" spans="1:6" ht="25.5" x14ac:dyDescent="0.25">
      <c r="A38" s="73"/>
      <c r="B38" s="72" t="s">
        <v>472</v>
      </c>
      <c r="C38" s="71" t="s">
        <v>471</v>
      </c>
      <c r="D38" s="70">
        <v>0</v>
      </c>
      <c r="E38" s="70">
        <v>0</v>
      </c>
      <c r="F38" s="69">
        <v>0</v>
      </c>
    </row>
    <row r="39" spans="1:6" ht="25.5" x14ac:dyDescent="0.25">
      <c r="A39" s="73"/>
      <c r="B39" s="72" t="s">
        <v>470</v>
      </c>
      <c r="C39" s="71" t="s">
        <v>469</v>
      </c>
      <c r="D39" s="70">
        <v>3012428393</v>
      </c>
      <c r="E39" s="70">
        <v>3866033619</v>
      </c>
      <c r="F39" s="69">
        <v>1.37</v>
      </c>
    </row>
    <row r="40" spans="1:6" ht="25.5" x14ac:dyDescent="0.25">
      <c r="A40" s="78" t="s">
        <v>468</v>
      </c>
      <c r="B40" s="77" t="s">
        <v>467</v>
      </c>
      <c r="C40" s="76" t="s">
        <v>466</v>
      </c>
      <c r="D40" s="75">
        <v>153877805</v>
      </c>
      <c r="E40" s="75">
        <v>88602743</v>
      </c>
      <c r="F40" s="74">
        <v>0.13</v>
      </c>
    </row>
    <row r="41" spans="1:6" ht="25.5" x14ac:dyDescent="0.25">
      <c r="A41" s="73"/>
      <c r="B41" s="72" t="s">
        <v>465</v>
      </c>
      <c r="C41" s="71" t="s">
        <v>464</v>
      </c>
      <c r="D41" s="70">
        <v>153877805</v>
      </c>
      <c r="E41" s="70">
        <v>88602743</v>
      </c>
      <c r="F41" s="69">
        <v>0.13</v>
      </c>
    </row>
    <row r="42" spans="1:6" ht="38.25" x14ac:dyDescent="0.25">
      <c r="A42" s="73"/>
      <c r="B42" s="72" t="s">
        <v>463</v>
      </c>
      <c r="C42" s="71" t="s">
        <v>462</v>
      </c>
      <c r="D42" s="70">
        <v>0</v>
      </c>
      <c r="E42" s="70">
        <v>0</v>
      </c>
      <c r="F42" s="69">
        <v>0</v>
      </c>
    </row>
    <row r="43" spans="1:6" ht="25.5" x14ac:dyDescent="0.25">
      <c r="A43" s="78" t="s">
        <v>461</v>
      </c>
      <c r="B43" s="77" t="s">
        <v>460</v>
      </c>
      <c r="C43" s="76" t="s">
        <v>459</v>
      </c>
      <c r="D43" s="75">
        <v>3055530000</v>
      </c>
      <c r="E43" s="75">
        <v>0</v>
      </c>
      <c r="F43" s="74">
        <v>0</v>
      </c>
    </row>
    <row r="44" spans="1:6" ht="25.5" x14ac:dyDescent="0.25">
      <c r="A44" s="78" t="s">
        <v>458</v>
      </c>
      <c r="B44" s="77" t="s">
        <v>457</v>
      </c>
      <c r="C44" s="76" t="s">
        <v>456</v>
      </c>
      <c r="D44" s="75">
        <v>0</v>
      </c>
      <c r="E44" s="75">
        <v>0</v>
      </c>
      <c r="F44" s="74">
        <v>0</v>
      </c>
    </row>
    <row r="45" spans="1:6" ht="51" x14ac:dyDescent="0.25">
      <c r="A45" s="73"/>
      <c r="B45" s="72" t="s">
        <v>455</v>
      </c>
      <c r="C45" s="71" t="s">
        <v>454</v>
      </c>
      <c r="D45" s="70">
        <v>0</v>
      </c>
      <c r="E45" s="70">
        <v>0</v>
      </c>
      <c r="F45" s="69">
        <v>0</v>
      </c>
    </row>
    <row r="46" spans="1:6" ht="25.5" x14ac:dyDescent="0.25">
      <c r="A46" s="73"/>
      <c r="B46" s="72" t="s">
        <v>453</v>
      </c>
      <c r="C46" s="71" t="s">
        <v>452</v>
      </c>
      <c r="D46" s="70">
        <v>0</v>
      </c>
      <c r="E46" s="70">
        <v>0</v>
      </c>
      <c r="F46" s="69">
        <v>0</v>
      </c>
    </row>
    <row r="47" spans="1:6" ht="25.5" x14ac:dyDescent="0.25">
      <c r="A47" s="73"/>
      <c r="B47" s="72" t="s">
        <v>451</v>
      </c>
      <c r="C47" s="71" t="s">
        <v>450</v>
      </c>
      <c r="D47" s="70">
        <v>0</v>
      </c>
      <c r="E47" s="70">
        <v>0</v>
      </c>
      <c r="F47" s="69">
        <v>0</v>
      </c>
    </row>
    <row r="48" spans="1:6" ht="25.5" x14ac:dyDescent="0.25">
      <c r="A48" s="78" t="s">
        <v>449</v>
      </c>
      <c r="B48" s="77" t="s">
        <v>448</v>
      </c>
      <c r="C48" s="76" t="s">
        <v>447</v>
      </c>
      <c r="D48" s="75">
        <v>0</v>
      </c>
      <c r="E48" s="75">
        <v>0</v>
      </c>
      <c r="F48" s="74">
        <v>0</v>
      </c>
    </row>
    <row r="49" spans="1:6" ht="25.5" x14ac:dyDescent="0.25">
      <c r="A49" s="67" t="s">
        <v>446</v>
      </c>
      <c r="B49" s="66" t="s">
        <v>445</v>
      </c>
      <c r="C49" s="65" t="s">
        <v>444</v>
      </c>
      <c r="D49" s="68">
        <v>169998991227</v>
      </c>
      <c r="E49" s="68">
        <v>169182833496</v>
      </c>
      <c r="F49" s="63">
        <v>1.06</v>
      </c>
    </row>
    <row r="50" spans="1:6" ht="25.5" x14ac:dyDescent="0.25">
      <c r="A50" s="67" t="s">
        <v>263</v>
      </c>
      <c r="B50" s="66" t="s">
        <v>443</v>
      </c>
      <c r="C50" s="65" t="s">
        <v>442</v>
      </c>
      <c r="D50" s="68">
        <v>0</v>
      </c>
      <c r="E50" s="68">
        <v>0</v>
      </c>
      <c r="F50" s="63">
        <v>0</v>
      </c>
    </row>
    <row r="51" spans="1:6" ht="25.5" x14ac:dyDescent="0.25">
      <c r="A51" s="78" t="s">
        <v>441</v>
      </c>
      <c r="B51" s="77" t="s">
        <v>440</v>
      </c>
      <c r="C51" s="76" t="s">
        <v>439</v>
      </c>
      <c r="D51" s="75">
        <v>0</v>
      </c>
      <c r="E51" s="75">
        <v>0</v>
      </c>
      <c r="F51" s="74">
        <v>0</v>
      </c>
    </row>
    <row r="52" spans="1:6" ht="25.5" x14ac:dyDescent="0.25">
      <c r="A52" s="78" t="s">
        <v>438</v>
      </c>
      <c r="B52" s="77" t="s">
        <v>437</v>
      </c>
      <c r="C52" s="76" t="s">
        <v>436</v>
      </c>
      <c r="D52" s="75">
        <v>377519222</v>
      </c>
      <c r="E52" s="75">
        <v>281869036</v>
      </c>
      <c r="F52" s="74">
        <v>1.29</v>
      </c>
    </row>
    <row r="53" spans="1:6" ht="25.5" x14ac:dyDescent="0.25">
      <c r="A53" s="78"/>
      <c r="B53" s="77" t="s">
        <v>435</v>
      </c>
      <c r="C53" s="76" t="s">
        <v>434</v>
      </c>
      <c r="D53" s="75">
        <v>76732043</v>
      </c>
      <c r="E53" s="75">
        <v>2000187</v>
      </c>
      <c r="F53" s="74">
        <v>146.15</v>
      </c>
    </row>
    <row r="54" spans="1:6" ht="38.25" x14ac:dyDescent="0.25">
      <c r="A54" s="73"/>
      <c r="B54" s="72" t="s">
        <v>433</v>
      </c>
      <c r="C54" s="71" t="s">
        <v>432</v>
      </c>
      <c r="D54" s="70">
        <v>9000187</v>
      </c>
      <c r="E54" s="70">
        <v>2000187</v>
      </c>
      <c r="F54" s="69">
        <v>48129.34</v>
      </c>
    </row>
    <row r="55" spans="1:6" ht="51" x14ac:dyDescent="0.25">
      <c r="A55" s="73"/>
      <c r="B55" s="72" t="s">
        <v>431</v>
      </c>
      <c r="C55" s="71" t="s">
        <v>430</v>
      </c>
      <c r="D55" s="70">
        <v>0</v>
      </c>
      <c r="E55" s="70">
        <v>0</v>
      </c>
      <c r="F55" s="69">
        <v>0</v>
      </c>
    </row>
    <row r="56" spans="1:6" ht="51" x14ac:dyDescent="0.25">
      <c r="A56" s="73"/>
      <c r="B56" s="72" t="s">
        <v>429</v>
      </c>
      <c r="C56" s="71" t="s">
        <v>428</v>
      </c>
      <c r="D56" s="70">
        <v>0</v>
      </c>
      <c r="E56" s="70">
        <v>0</v>
      </c>
      <c r="F56" s="69">
        <v>0</v>
      </c>
    </row>
    <row r="57" spans="1:6" ht="38.25" x14ac:dyDescent="0.25">
      <c r="A57" s="73"/>
      <c r="B57" s="72" t="s">
        <v>427</v>
      </c>
      <c r="C57" s="71" t="s">
        <v>426</v>
      </c>
      <c r="D57" s="70">
        <v>67731856</v>
      </c>
      <c r="E57" s="70">
        <v>0</v>
      </c>
      <c r="F57" s="69">
        <v>129.05000000000001</v>
      </c>
    </row>
    <row r="58" spans="1:6" ht="51" x14ac:dyDescent="0.25">
      <c r="A58" s="78"/>
      <c r="B58" s="77" t="s">
        <v>425</v>
      </c>
      <c r="C58" s="76" t="s">
        <v>424</v>
      </c>
      <c r="D58" s="75">
        <v>973720</v>
      </c>
      <c r="E58" s="75">
        <v>926062</v>
      </c>
      <c r="F58" s="74">
        <v>1.08</v>
      </c>
    </row>
    <row r="59" spans="1:6" ht="76.5" x14ac:dyDescent="0.25">
      <c r="A59" s="78"/>
      <c r="B59" s="77" t="s">
        <v>423</v>
      </c>
      <c r="C59" s="76" t="s">
        <v>422</v>
      </c>
      <c r="D59" s="75">
        <v>986067</v>
      </c>
      <c r="E59" s="75">
        <v>444653</v>
      </c>
      <c r="F59" s="74">
        <v>3.73</v>
      </c>
    </row>
    <row r="60" spans="1:6" ht="25.5" x14ac:dyDescent="0.25">
      <c r="A60" s="78"/>
      <c r="B60" s="77" t="s">
        <v>421</v>
      </c>
      <c r="C60" s="76" t="s">
        <v>420</v>
      </c>
      <c r="D60" s="75">
        <v>0</v>
      </c>
      <c r="E60" s="75">
        <v>0</v>
      </c>
      <c r="F60" s="74">
        <v>0</v>
      </c>
    </row>
    <row r="61" spans="1:6" ht="38.25" x14ac:dyDescent="0.25">
      <c r="A61" s="78"/>
      <c r="B61" s="77" t="s">
        <v>419</v>
      </c>
      <c r="C61" s="76" t="s">
        <v>418</v>
      </c>
      <c r="D61" s="75">
        <v>16200000</v>
      </c>
      <c r="E61" s="75">
        <v>8100000</v>
      </c>
      <c r="F61" s="74">
        <v>1</v>
      </c>
    </row>
    <row r="62" spans="1:6" ht="38.25" x14ac:dyDescent="0.25">
      <c r="A62" s="78"/>
      <c r="B62" s="77" t="s">
        <v>417</v>
      </c>
      <c r="C62" s="76" t="s">
        <v>416</v>
      </c>
      <c r="D62" s="75">
        <v>143486443</v>
      </c>
      <c r="E62" s="75">
        <v>142763594</v>
      </c>
      <c r="F62" s="74">
        <v>1.06</v>
      </c>
    </row>
    <row r="63" spans="1:6" ht="25.5" x14ac:dyDescent="0.25">
      <c r="A63" s="78"/>
      <c r="B63" s="77" t="s">
        <v>415</v>
      </c>
      <c r="C63" s="76" t="s">
        <v>414</v>
      </c>
      <c r="D63" s="75">
        <v>16500000</v>
      </c>
      <c r="E63" s="75">
        <v>16500000</v>
      </c>
      <c r="F63" s="74">
        <v>1</v>
      </c>
    </row>
    <row r="64" spans="1:6" ht="25.5" x14ac:dyDescent="0.25">
      <c r="A64" s="78"/>
      <c r="B64" s="77" t="s">
        <v>413</v>
      </c>
      <c r="C64" s="76" t="s">
        <v>412</v>
      </c>
      <c r="D64" s="75">
        <v>7700000</v>
      </c>
      <c r="E64" s="75">
        <v>7700000</v>
      </c>
      <c r="F64" s="74">
        <v>1</v>
      </c>
    </row>
    <row r="65" spans="1:6" ht="25.5" x14ac:dyDescent="0.25">
      <c r="A65" s="78"/>
      <c r="B65" s="77" t="s">
        <v>411</v>
      </c>
      <c r="C65" s="76" t="s">
        <v>410</v>
      </c>
      <c r="D65" s="75">
        <v>611106</v>
      </c>
      <c r="E65" s="75">
        <v>0</v>
      </c>
      <c r="F65" s="74">
        <v>0</v>
      </c>
    </row>
    <row r="66" spans="1:6" ht="25.5" x14ac:dyDescent="0.25">
      <c r="A66" s="73"/>
      <c r="B66" s="72" t="s">
        <v>409</v>
      </c>
      <c r="C66" s="71" t="s">
        <v>408</v>
      </c>
      <c r="D66" s="70">
        <v>611106</v>
      </c>
      <c r="E66" s="70">
        <v>0</v>
      </c>
      <c r="F66" s="69">
        <v>0</v>
      </c>
    </row>
    <row r="67" spans="1:6" ht="38.25" x14ac:dyDescent="0.25">
      <c r="A67" s="73"/>
      <c r="B67" s="72" t="s">
        <v>407</v>
      </c>
      <c r="C67" s="71" t="s">
        <v>406</v>
      </c>
      <c r="D67" s="70">
        <v>0</v>
      </c>
      <c r="E67" s="70">
        <v>0</v>
      </c>
      <c r="F67" s="69">
        <v>0</v>
      </c>
    </row>
    <row r="68" spans="1:6" ht="25.5" x14ac:dyDescent="0.25">
      <c r="A68" s="78"/>
      <c r="B68" s="77" t="s">
        <v>405</v>
      </c>
      <c r="C68" s="76" t="s">
        <v>404</v>
      </c>
      <c r="D68" s="75">
        <v>15305553</v>
      </c>
      <c r="E68" s="75">
        <v>15000000</v>
      </c>
      <c r="F68" s="74">
        <v>1.02</v>
      </c>
    </row>
    <row r="69" spans="1:6" ht="25.5" x14ac:dyDescent="0.25">
      <c r="A69" s="73"/>
      <c r="B69" s="72" t="s">
        <v>403</v>
      </c>
      <c r="C69" s="71" t="s">
        <v>402</v>
      </c>
      <c r="D69" s="70">
        <v>15000000</v>
      </c>
      <c r="E69" s="70">
        <v>15000000</v>
      </c>
      <c r="F69" s="69">
        <v>1</v>
      </c>
    </row>
    <row r="70" spans="1:6" ht="38.25" x14ac:dyDescent="0.25">
      <c r="A70" s="73"/>
      <c r="B70" s="72" t="s">
        <v>64</v>
      </c>
      <c r="C70" s="71" t="s">
        <v>401</v>
      </c>
      <c r="D70" s="70">
        <v>305553</v>
      </c>
      <c r="E70" s="70">
        <v>0</v>
      </c>
      <c r="F70" s="69">
        <v>0</v>
      </c>
    </row>
    <row r="71" spans="1:6" ht="25.5" x14ac:dyDescent="0.25">
      <c r="A71" s="73"/>
      <c r="B71" s="72" t="s">
        <v>400</v>
      </c>
      <c r="C71" s="71" t="s">
        <v>399</v>
      </c>
      <c r="D71" s="70">
        <v>0</v>
      </c>
      <c r="E71" s="70">
        <v>0</v>
      </c>
      <c r="F71" s="69">
        <v>0</v>
      </c>
    </row>
    <row r="72" spans="1:6" ht="25.5" x14ac:dyDescent="0.25">
      <c r="A72" s="78"/>
      <c r="B72" s="77" t="s">
        <v>398</v>
      </c>
      <c r="C72" s="76" t="s">
        <v>397</v>
      </c>
      <c r="D72" s="75">
        <v>80000034</v>
      </c>
      <c r="E72" s="75">
        <v>69836095</v>
      </c>
      <c r="F72" s="74">
        <v>1</v>
      </c>
    </row>
    <row r="73" spans="1:6" ht="25.5" x14ac:dyDescent="0.25">
      <c r="A73" s="78"/>
      <c r="B73" s="77" t="s">
        <v>396</v>
      </c>
      <c r="C73" s="76" t="s">
        <v>395</v>
      </c>
      <c r="D73" s="75">
        <v>0</v>
      </c>
      <c r="E73" s="75">
        <v>0</v>
      </c>
      <c r="F73" s="74">
        <v>0</v>
      </c>
    </row>
    <row r="74" spans="1:6" ht="25.5" x14ac:dyDescent="0.25">
      <c r="A74" s="78"/>
      <c r="B74" s="77" t="s">
        <v>394</v>
      </c>
      <c r="C74" s="76" t="s">
        <v>393</v>
      </c>
      <c r="D74" s="75">
        <v>0</v>
      </c>
      <c r="E74" s="75">
        <v>0</v>
      </c>
      <c r="F74" s="74">
        <v>0</v>
      </c>
    </row>
    <row r="75" spans="1:6" ht="38.25" x14ac:dyDescent="0.25">
      <c r="A75" s="78"/>
      <c r="B75" s="77" t="s">
        <v>392</v>
      </c>
      <c r="C75" s="76" t="s">
        <v>391</v>
      </c>
      <c r="D75" s="75">
        <v>13200000</v>
      </c>
      <c r="E75" s="75">
        <v>13200000</v>
      </c>
      <c r="F75" s="74">
        <v>1</v>
      </c>
    </row>
    <row r="76" spans="1:6" ht="63.75" x14ac:dyDescent="0.25">
      <c r="A76" s="78"/>
      <c r="B76" s="77" t="s">
        <v>390</v>
      </c>
      <c r="C76" s="76" t="s">
        <v>389</v>
      </c>
      <c r="D76" s="75">
        <v>0</v>
      </c>
      <c r="E76" s="75">
        <v>0</v>
      </c>
      <c r="F76" s="74">
        <v>0</v>
      </c>
    </row>
    <row r="77" spans="1:6" ht="51" x14ac:dyDescent="0.25">
      <c r="A77" s="78"/>
      <c r="B77" s="77" t="s">
        <v>388</v>
      </c>
      <c r="C77" s="76" t="s">
        <v>387</v>
      </c>
      <c r="D77" s="75">
        <v>0</v>
      </c>
      <c r="E77" s="75">
        <v>0</v>
      </c>
      <c r="F77" s="74">
        <v>0</v>
      </c>
    </row>
    <row r="78" spans="1:6" ht="25.5" x14ac:dyDescent="0.25">
      <c r="A78" s="78"/>
      <c r="B78" s="77" t="s">
        <v>386</v>
      </c>
      <c r="C78" s="76" t="s">
        <v>385</v>
      </c>
      <c r="D78" s="75">
        <v>5824256</v>
      </c>
      <c r="E78" s="75">
        <v>5398445</v>
      </c>
      <c r="F78" s="74">
        <v>0.97</v>
      </c>
    </row>
    <row r="79" spans="1:6" ht="25.5" x14ac:dyDescent="0.25">
      <c r="A79" s="73"/>
      <c r="B79" s="72" t="s">
        <v>384</v>
      </c>
      <c r="C79" s="71" t="s">
        <v>383</v>
      </c>
      <c r="D79" s="70">
        <v>0</v>
      </c>
      <c r="E79" s="70">
        <v>0</v>
      </c>
      <c r="F79" s="69">
        <v>0</v>
      </c>
    </row>
    <row r="80" spans="1:6" ht="51" x14ac:dyDescent="0.25">
      <c r="A80" s="73"/>
      <c r="B80" s="72" t="s">
        <v>382</v>
      </c>
      <c r="C80" s="71" t="s">
        <v>381</v>
      </c>
      <c r="D80" s="70">
        <v>0</v>
      </c>
      <c r="E80" s="70">
        <v>0</v>
      </c>
      <c r="F80" s="69">
        <v>0</v>
      </c>
    </row>
    <row r="81" spans="1:7" ht="51" x14ac:dyDescent="0.25">
      <c r="A81" s="73"/>
      <c r="B81" s="72" t="s">
        <v>380</v>
      </c>
      <c r="C81" s="71" t="s">
        <v>379</v>
      </c>
      <c r="D81" s="70">
        <v>5824256</v>
      </c>
      <c r="E81" s="70">
        <v>5398445</v>
      </c>
      <c r="F81" s="69">
        <v>0.97</v>
      </c>
    </row>
    <row r="82" spans="1:7" ht="51" x14ac:dyDescent="0.25">
      <c r="A82" s="73"/>
      <c r="B82" s="72" t="s">
        <v>378</v>
      </c>
      <c r="C82" s="71" t="s">
        <v>377</v>
      </c>
      <c r="D82" s="70">
        <v>0</v>
      </c>
      <c r="E82" s="70">
        <v>0</v>
      </c>
      <c r="F82" s="69">
        <v>0</v>
      </c>
    </row>
    <row r="83" spans="1:7" ht="25.5" x14ac:dyDescent="0.25">
      <c r="A83" s="73"/>
      <c r="B83" s="72" t="s">
        <v>194</v>
      </c>
      <c r="C83" s="71" t="s">
        <v>376</v>
      </c>
      <c r="D83" s="70">
        <v>0</v>
      </c>
      <c r="E83" s="70">
        <v>0</v>
      </c>
      <c r="F83" s="69">
        <v>0</v>
      </c>
    </row>
    <row r="84" spans="1:7" ht="25.5" x14ac:dyDescent="0.25">
      <c r="A84" s="78"/>
      <c r="B84" s="77" t="s">
        <v>375</v>
      </c>
      <c r="C84" s="76" t="s">
        <v>374</v>
      </c>
      <c r="D84" s="75">
        <v>0</v>
      </c>
      <c r="E84" s="75">
        <v>0</v>
      </c>
      <c r="F84" s="74">
        <v>0</v>
      </c>
    </row>
    <row r="85" spans="1:7" ht="25.5" x14ac:dyDescent="0.25">
      <c r="A85" s="73"/>
      <c r="B85" s="72" t="s">
        <v>373</v>
      </c>
      <c r="C85" s="71" t="s">
        <v>372</v>
      </c>
      <c r="D85" s="70">
        <v>0</v>
      </c>
      <c r="E85" s="70">
        <v>0</v>
      </c>
      <c r="F85" s="69">
        <v>0</v>
      </c>
    </row>
    <row r="86" spans="1:7" ht="25.5" x14ac:dyDescent="0.25">
      <c r="A86" s="73"/>
      <c r="B86" s="72" t="s">
        <v>371</v>
      </c>
      <c r="C86" s="71" t="s">
        <v>370</v>
      </c>
      <c r="D86" s="70">
        <v>0</v>
      </c>
      <c r="E86" s="70">
        <v>0</v>
      </c>
      <c r="F86" s="69">
        <v>0</v>
      </c>
    </row>
    <row r="87" spans="1:7" ht="25.5" x14ac:dyDescent="0.25">
      <c r="A87" s="67" t="s">
        <v>369</v>
      </c>
      <c r="B87" s="66" t="s">
        <v>368</v>
      </c>
      <c r="C87" s="65" t="s">
        <v>367</v>
      </c>
      <c r="D87" s="68">
        <v>377519222</v>
      </c>
      <c r="E87" s="68">
        <v>281869036</v>
      </c>
      <c r="F87" s="63">
        <v>1.29</v>
      </c>
    </row>
    <row r="88" spans="1:7" ht="25.5" x14ac:dyDescent="0.25">
      <c r="A88" s="67"/>
      <c r="B88" s="66" t="s">
        <v>366</v>
      </c>
      <c r="C88" s="65" t="s">
        <v>365</v>
      </c>
      <c r="D88" s="68">
        <v>169621472005</v>
      </c>
      <c r="E88" s="68">
        <v>168900964460</v>
      </c>
      <c r="F88" s="63">
        <v>1.06</v>
      </c>
    </row>
    <row r="89" spans="1:7" ht="25.5" x14ac:dyDescent="0.25">
      <c r="A89" s="67"/>
      <c r="B89" s="66" t="s">
        <v>364</v>
      </c>
      <c r="C89" s="65" t="s">
        <v>363</v>
      </c>
      <c r="D89" s="64">
        <v>15044893.439999999</v>
      </c>
      <c r="E89" s="64">
        <v>15046381.77</v>
      </c>
      <c r="F89" s="63">
        <v>0.99</v>
      </c>
    </row>
    <row r="90" spans="1:7" ht="51" x14ac:dyDescent="0.25">
      <c r="A90" s="62"/>
      <c r="B90" s="61" t="s">
        <v>362</v>
      </c>
      <c r="C90" s="60" t="s">
        <v>361</v>
      </c>
      <c r="D90" s="59">
        <v>11274.35</v>
      </c>
      <c r="E90" s="59">
        <v>11225.35</v>
      </c>
      <c r="F90" s="58">
        <v>1.07</v>
      </c>
    </row>
    <row r="91" spans="1:7" ht="15.75" customHeight="1" x14ac:dyDescent="0.25">
      <c r="A91" s="57"/>
    </row>
    <row r="92" spans="1:7" ht="6" customHeight="1" x14ac:dyDescent="0.15">
      <c r="A92" s="1"/>
      <c r="B92" s="1"/>
      <c r="C92" s="1"/>
      <c r="D92" s="56"/>
      <c r="E92" s="1"/>
      <c r="F92" s="1"/>
      <c r="G92" s="1"/>
    </row>
    <row r="93" spans="1:7" ht="15.75" customHeight="1" x14ac:dyDescent="0.25">
      <c r="A93" s="55"/>
      <c r="B93" s="55"/>
    </row>
    <row r="94" spans="1:7" ht="15.75" customHeight="1" x14ac:dyDescent="0.25">
      <c r="A94" s="54"/>
      <c r="B94" s="53"/>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2"/>
      <c r="B101" s="51"/>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80079-7F90-46A4-964C-FF6872C52DDD}">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86"/>
      <c r="D1" s="85"/>
    </row>
    <row r="2" spans="1:7" ht="43.5" customHeight="1" x14ac:dyDescent="0.25">
      <c r="A2" s="84"/>
    </row>
    <row r="3" spans="1:7" ht="11.25" customHeight="1" x14ac:dyDescent="0.25">
      <c r="A3" s="1"/>
      <c r="B3" s="1"/>
      <c r="C3" s="1"/>
      <c r="D3" s="1"/>
      <c r="E3" s="1"/>
      <c r="F3" s="1"/>
      <c r="G3" s="1"/>
    </row>
    <row r="4" spans="1:7" ht="36.75" customHeight="1" x14ac:dyDescent="0.25">
      <c r="A4" s="83"/>
    </row>
    <row r="5" spans="1:7" ht="22.5" customHeight="1" x14ac:dyDescent="0.25">
      <c r="A5" s="53"/>
    </row>
    <row r="6" spans="1:7" ht="15.75" customHeight="1" x14ac:dyDescent="0.25">
      <c r="A6" s="55"/>
      <c r="B6" s="81"/>
      <c r="C6" s="81"/>
    </row>
    <row r="7" spans="1:7" ht="15.75" customHeight="1" x14ac:dyDescent="0.25">
      <c r="A7" s="1"/>
      <c r="B7" s="1"/>
      <c r="C7" s="1"/>
    </row>
    <row r="8" spans="1:7" ht="15.75" customHeight="1" x14ac:dyDescent="0.25">
      <c r="A8" s="52"/>
      <c r="B8" s="81"/>
      <c r="C8" s="81"/>
    </row>
    <row r="9" spans="1:7" ht="15.75" customHeight="1" x14ac:dyDescent="0.25">
      <c r="A9" s="1"/>
      <c r="B9" s="1"/>
      <c r="C9" s="1"/>
    </row>
    <row r="10" spans="1:7" ht="15.75" customHeight="1" x14ac:dyDescent="0.25">
      <c r="A10" s="52"/>
      <c r="B10" s="81"/>
      <c r="C10" s="81"/>
    </row>
    <row r="11" spans="1:7" ht="15.75" customHeight="1" x14ac:dyDescent="0.25">
      <c r="A11" s="1"/>
      <c r="B11" s="1"/>
      <c r="C11" s="1"/>
    </row>
    <row r="12" spans="1:7" ht="15.75" customHeight="1" x14ac:dyDescent="0.25">
      <c r="A12" s="52"/>
      <c r="B12" s="81"/>
      <c r="C12" s="81"/>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2"/>
    </row>
    <row r="16" spans="1:7" ht="15.75" customHeight="1" x14ac:dyDescent="0.25">
      <c r="A16" s="81"/>
    </row>
    <row r="17" spans="1:6" ht="15.75" customHeight="1" x14ac:dyDescent="0.25">
      <c r="A17" s="4"/>
      <c r="B17" s="80"/>
      <c r="C17" s="4"/>
      <c r="D17" s="4"/>
      <c r="E17" s="4"/>
      <c r="F17" s="80"/>
    </row>
    <row r="18" spans="1:6" ht="75" customHeight="1" x14ac:dyDescent="0.25">
      <c r="A18" s="16" t="s">
        <v>518</v>
      </c>
      <c r="B18" s="17" t="s">
        <v>18</v>
      </c>
      <c r="C18" s="17" t="s">
        <v>517</v>
      </c>
      <c r="D18" s="17" t="s">
        <v>23</v>
      </c>
      <c r="E18" s="17" t="s">
        <v>652</v>
      </c>
      <c r="F18" s="79" t="s">
        <v>651</v>
      </c>
    </row>
    <row r="19" spans="1:6" ht="25.5" x14ac:dyDescent="0.25">
      <c r="A19" s="96" t="s">
        <v>355</v>
      </c>
      <c r="B19" s="95" t="s">
        <v>650</v>
      </c>
      <c r="C19" s="35" t="s">
        <v>649</v>
      </c>
      <c r="D19" s="5">
        <v>1132085658</v>
      </c>
      <c r="E19" s="5">
        <v>1142950911</v>
      </c>
      <c r="F19" s="34">
        <v>8854264418</v>
      </c>
    </row>
    <row r="20" spans="1:6" ht="25.5" x14ac:dyDescent="0.25">
      <c r="A20" s="94" t="s">
        <v>536</v>
      </c>
      <c r="B20" s="93" t="s">
        <v>648</v>
      </c>
      <c r="C20" s="32" t="s">
        <v>647</v>
      </c>
      <c r="D20" s="6">
        <v>1066074656</v>
      </c>
      <c r="E20" s="6">
        <v>1081606709</v>
      </c>
      <c r="F20" s="31">
        <v>7697956926</v>
      </c>
    </row>
    <row r="21" spans="1:6" ht="25.5" x14ac:dyDescent="0.25">
      <c r="A21" s="92"/>
      <c r="B21" s="91" t="s">
        <v>646</v>
      </c>
      <c r="C21" s="42" t="s">
        <v>645</v>
      </c>
      <c r="D21" s="7">
        <v>0</v>
      </c>
      <c r="E21" s="7">
        <v>0</v>
      </c>
      <c r="F21" s="41">
        <v>0</v>
      </c>
    </row>
    <row r="22" spans="1:6" ht="25.5" x14ac:dyDescent="0.25">
      <c r="A22" s="92"/>
      <c r="B22" s="91" t="s">
        <v>644</v>
      </c>
      <c r="C22" s="42" t="s">
        <v>643</v>
      </c>
      <c r="D22" s="7">
        <v>1066074656</v>
      </c>
      <c r="E22" s="7">
        <v>1081606709</v>
      </c>
      <c r="F22" s="41">
        <v>7697956926</v>
      </c>
    </row>
    <row r="23" spans="1:6" ht="25.5" x14ac:dyDescent="0.25">
      <c r="A23" s="94" t="s">
        <v>533</v>
      </c>
      <c r="B23" s="93" t="s">
        <v>642</v>
      </c>
      <c r="C23" s="32" t="s">
        <v>641</v>
      </c>
      <c r="D23" s="6">
        <v>66011002</v>
      </c>
      <c r="E23" s="6">
        <v>61344202</v>
      </c>
      <c r="F23" s="31">
        <v>1156252697</v>
      </c>
    </row>
    <row r="24" spans="1:6" ht="25.5" x14ac:dyDescent="0.25">
      <c r="A24" s="92"/>
      <c r="B24" s="91" t="s">
        <v>640</v>
      </c>
      <c r="C24" s="42" t="s">
        <v>639</v>
      </c>
      <c r="D24" s="7">
        <v>66011002</v>
      </c>
      <c r="E24" s="7">
        <v>61344202</v>
      </c>
      <c r="F24" s="41">
        <v>1156252697</v>
      </c>
    </row>
    <row r="25" spans="1:6" ht="25.5" x14ac:dyDescent="0.25">
      <c r="A25" s="92"/>
      <c r="B25" s="91" t="s">
        <v>638</v>
      </c>
      <c r="C25" s="42" t="s">
        <v>637</v>
      </c>
      <c r="D25" s="7">
        <v>0</v>
      </c>
      <c r="E25" s="7">
        <v>0</v>
      </c>
      <c r="F25" s="41">
        <v>0</v>
      </c>
    </row>
    <row r="26" spans="1:6" ht="25.5" x14ac:dyDescent="0.25">
      <c r="A26" s="94" t="s">
        <v>528</v>
      </c>
      <c r="B26" s="93" t="s">
        <v>636</v>
      </c>
      <c r="C26" s="32" t="s">
        <v>635</v>
      </c>
      <c r="D26" s="6">
        <v>0</v>
      </c>
      <c r="E26" s="6">
        <v>0</v>
      </c>
      <c r="F26" s="31">
        <v>54795</v>
      </c>
    </row>
    <row r="27" spans="1:6" ht="25.5" x14ac:dyDescent="0.25">
      <c r="A27" s="92"/>
      <c r="B27" s="91" t="s">
        <v>634</v>
      </c>
      <c r="C27" s="42" t="s">
        <v>633</v>
      </c>
      <c r="D27" s="7">
        <v>0</v>
      </c>
      <c r="E27" s="7">
        <v>0</v>
      </c>
      <c r="F27" s="41">
        <v>0</v>
      </c>
    </row>
    <row r="28" spans="1:6" ht="25.5" x14ac:dyDescent="0.25">
      <c r="A28" s="92"/>
      <c r="B28" s="91" t="s">
        <v>632</v>
      </c>
      <c r="C28" s="42" t="s">
        <v>631</v>
      </c>
      <c r="D28" s="7">
        <v>0</v>
      </c>
      <c r="E28" s="7">
        <v>0</v>
      </c>
      <c r="F28" s="41">
        <v>54795</v>
      </c>
    </row>
    <row r="29" spans="1:6" ht="89.25" x14ac:dyDescent="0.25">
      <c r="A29" s="92"/>
      <c r="B29" s="91" t="s">
        <v>630</v>
      </c>
      <c r="C29" s="42" t="s">
        <v>629</v>
      </c>
      <c r="D29" s="7">
        <v>0</v>
      </c>
      <c r="E29" s="7">
        <v>0</v>
      </c>
      <c r="F29" s="41">
        <v>0</v>
      </c>
    </row>
    <row r="30" spans="1:6" ht="25.5" x14ac:dyDescent="0.25">
      <c r="A30" s="96" t="s">
        <v>263</v>
      </c>
      <c r="B30" s="95" t="s">
        <v>628</v>
      </c>
      <c r="C30" s="35" t="s">
        <v>627</v>
      </c>
      <c r="D30" s="5">
        <v>217557035</v>
      </c>
      <c r="E30" s="5">
        <v>214976239</v>
      </c>
      <c r="F30" s="34">
        <v>1729221028</v>
      </c>
    </row>
    <row r="31" spans="1:6" ht="38.25" x14ac:dyDescent="0.25">
      <c r="A31" s="94" t="s">
        <v>536</v>
      </c>
      <c r="B31" s="93" t="s">
        <v>626</v>
      </c>
      <c r="C31" s="32" t="s">
        <v>625</v>
      </c>
      <c r="D31" s="6">
        <v>143486443</v>
      </c>
      <c r="E31" s="6">
        <v>142763594</v>
      </c>
      <c r="F31" s="31">
        <v>1119161277</v>
      </c>
    </row>
    <row r="32" spans="1:6" ht="51" x14ac:dyDescent="0.25">
      <c r="A32" s="94" t="s">
        <v>533</v>
      </c>
      <c r="B32" s="93" t="s">
        <v>624</v>
      </c>
      <c r="C32" s="32" t="s">
        <v>623</v>
      </c>
      <c r="D32" s="6">
        <v>23539835</v>
      </c>
      <c r="E32" s="6">
        <v>22922894</v>
      </c>
      <c r="F32" s="31">
        <v>192529890</v>
      </c>
    </row>
    <row r="33" spans="1:6" ht="25.5" x14ac:dyDescent="0.25">
      <c r="A33" s="92"/>
      <c r="B33" s="91" t="s">
        <v>214</v>
      </c>
      <c r="C33" s="42" t="s">
        <v>622</v>
      </c>
      <c r="D33" s="7">
        <v>15000000</v>
      </c>
      <c r="E33" s="7">
        <v>15000000</v>
      </c>
      <c r="F33" s="41">
        <v>120000000</v>
      </c>
    </row>
    <row r="34" spans="1:6" ht="38.25" x14ac:dyDescent="0.25">
      <c r="A34" s="92"/>
      <c r="B34" s="91" t="s">
        <v>212</v>
      </c>
      <c r="C34" s="42" t="s">
        <v>621</v>
      </c>
      <c r="D34" s="7">
        <v>609503</v>
      </c>
      <c r="E34" s="7">
        <v>0</v>
      </c>
      <c r="F34" s="41">
        <v>9323832</v>
      </c>
    </row>
    <row r="35" spans="1:6" ht="25.5" x14ac:dyDescent="0.25">
      <c r="A35" s="92"/>
      <c r="B35" s="91" t="s">
        <v>210</v>
      </c>
      <c r="C35" s="42" t="s">
        <v>620</v>
      </c>
      <c r="D35" s="7">
        <v>230332</v>
      </c>
      <c r="E35" s="7">
        <v>222894</v>
      </c>
      <c r="F35" s="41">
        <v>1606058</v>
      </c>
    </row>
    <row r="36" spans="1:6" ht="25.5" x14ac:dyDescent="0.25">
      <c r="A36" s="92"/>
      <c r="B36" s="91" t="s">
        <v>619</v>
      </c>
      <c r="C36" s="42" t="s">
        <v>618</v>
      </c>
      <c r="D36" s="7">
        <v>7700000</v>
      </c>
      <c r="E36" s="7">
        <v>7700000</v>
      </c>
      <c r="F36" s="41">
        <v>61600000</v>
      </c>
    </row>
    <row r="37" spans="1:6" ht="76.5" x14ac:dyDescent="0.25">
      <c r="A37" s="92"/>
      <c r="B37" s="91" t="s">
        <v>617</v>
      </c>
      <c r="C37" s="42" t="s">
        <v>616</v>
      </c>
      <c r="D37" s="7">
        <v>0</v>
      </c>
      <c r="E37" s="7">
        <v>0</v>
      </c>
      <c r="F37" s="41">
        <v>0</v>
      </c>
    </row>
    <row r="38" spans="1:6" ht="102" x14ac:dyDescent="0.25">
      <c r="A38" s="94" t="s">
        <v>528</v>
      </c>
      <c r="B38" s="93" t="s">
        <v>615</v>
      </c>
      <c r="C38" s="32" t="s">
        <v>614</v>
      </c>
      <c r="D38" s="6">
        <v>29700000</v>
      </c>
      <c r="E38" s="6">
        <v>29700000</v>
      </c>
      <c r="F38" s="31">
        <v>237600000</v>
      </c>
    </row>
    <row r="39" spans="1:6" ht="25.5" x14ac:dyDescent="0.25">
      <c r="A39" s="92"/>
      <c r="B39" s="91" t="s">
        <v>613</v>
      </c>
      <c r="C39" s="42" t="s">
        <v>612</v>
      </c>
      <c r="D39" s="7">
        <v>16500000</v>
      </c>
      <c r="E39" s="7">
        <v>16500000</v>
      </c>
      <c r="F39" s="41">
        <v>132000000</v>
      </c>
    </row>
    <row r="40" spans="1:6" ht="25.5" x14ac:dyDescent="0.25">
      <c r="A40" s="92"/>
      <c r="B40" s="91" t="s">
        <v>611</v>
      </c>
      <c r="C40" s="42" t="s">
        <v>610</v>
      </c>
      <c r="D40" s="7">
        <v>13200000</v>
      </c>
      <c r="E40" s="7">
        <v>13200000</v>
      </c>
      <c r="F40" s="41">
        <v>105600000</v>
      </c>
    </row>
    <row r="41" spans="1:6" ht="63.75" x14ac:dyDescent="0.25">
      <c r="A41" s="92"/>
      <c r="B41" s="91" t="s">
        <v>609</v>
      </c>
      <c r="C41" s="42" t="s">
        <v>608</v>
      </c>
      <c r="D41" s="7">
        <v>0</v>
      </c>
      <c r="E41" s="7">
        <v>0</v>
      </c>
      <c r="F41" s="41">
        <v>0</v>
      </c>
    </row>
    <row r="42" spans="1:6" ht="51" x14ac:dyDescent="0.25">
      <c r="A42" s="92"/>
      <c r="B42" s="91" t="s">
        <v>607</v>
      </c>
      <c r="C42" s="42" t="s">
        <v>606</v>
      </c>
      <c r="D42" s="7">
        <v>0</v>
      </c>
      <c r="E42" s="7">
        <v>0</v>
      </c>
      <c r="F42" s="41">
        <v>0</v>
      </c>
    </row>
    <row r="43" spans="1:6" ht="38.25" x14ac:dyDescent="0.25">
      <c r="A43" s="94" t="s">
        <v>605</v>
      </c>
      <c r="B43" s="93" t="s">
        <v>604</v>
      </c>
      <c r="C43" s="32" t="s">
        <v>603</v>
      </c>
      <c r="D43" s="6">
        <v>10163939</v>
      </c>
      <c r="E43" s="6">
        <v>10163939</v>
      </c>
      <c r="F43" s="31">
        <v>80000034</v>
      </c>
    </row>
    <row r="44" spans="1:6" ht="89.25" x14ac:dyDescent="0.25">
      <c r="A44" s="94" t="s">
        <v>602</v>
      </c>
      <c r="B44" s="93" t="s">
        <v>601</v>
      </c>
      <c r="C44" s="32" t="s">
        <v>600</v>
      </c>
      <c r="D44" s="6">
        <v>9000000</v>
      </c>
      <c r="E44" s="6">
        <v>9000000</v>
      </c>
      <c r="F44" s="31">
        <v>72000000</v>
      </c>
    </row>
    <row r="45" spans="1:6" ht="38.25" x14ac:dyDescent="0.25">
      <c r="A45" s="92"/>
      <c r="B45" s="91" t="s">
        <v>599</v>
      </c>
      <c r="C45" s="42" t="s">
        <v>598</v>
      </c>
      <c r="D45" s="7">
        <v>9000000</v>
      </c>
      <c r="E45" s="7">
        <v>9000000</v>
      </c>
      <c r="F45" s="41">
        <v>72000000</v>
      </c>
    </row>
    <row r="46" spans="1:6" ht="38.25" x14ac:dyDescent="0.25">
      <c r="A46" s="92"/>
      <c r="B46" s="91" t="s">
        <v>597</v>
      </c>
      <c r="C46" s="42" t="s">
        <v>596</v>
      </c>
      <c r="D46" s="7">
        <v>0</v>
      </c>
      <c r="E46" s="7">
        <v>0</v>
      </c>
      <c r="F46" s="41">
        <v>0</v>
      </c>
    </row>
    <row r="47" spans="1:6" ht="25.5" x14ac:dyDescent="0.25">
      <c r="A47" s="92"/>
      <c r="B47" s="91" t="s">
        <v>595</v>
      </c>
      <c r="C47" s="42" t="s">
        <v>594</v>
      </c>
      <c r="D47" s="7">
        <v>0</v>
      </c>
      <c r="E47" s="7">
        <v>0</v>
      </c>
      <c r="F47" s="41">
        <v>0</v>
      </c>
    </row>
    <row r="48" spans="1:6" ht="191.25" x14ac:dyDescent="0.25">
      <c r="A48" s="94" t="s">
        <v>593</v>
      </c>
      <c r="B48" s="93" t="s">
        <v>592</v>
      </c>
      <c r="C48" s="32" t="s">
        <v>591</v>
      </c>
      <c r="D48" s="6">
        <v>0</v>
      </c>
      <c r="E48" s="6">
        <v>0</v>
      </c>
      <c r="F48" s="31">
        <v>4050000</v>
      </c>
    </row>
    <row r="49" spans="1:6" ht="25.5" x14ac:dyDescent="0.25">
      <c r="A49" s="92"/>
      <c r="B49" s="91" t="s">
        <v>590</v>
      </c>
      <c r="C49" s="42" t="s">
        <v>589</v>
      </c>
      <c r="D49" s="7">
        <v>0</v>
      </c>
      <c r="E49" s="7">
        <v>0</v>
      </c>
      <c r="F49" s="41">
        <v>4050000</v>
      </c>
    </row>
    <row r="50" spans="1:6" ht="25.5" x14ac:dyDescent="0.25">
      <c r="A50" s="92"/>
      <c r="B50" s="91" t="s">
        <v>588</v>
      </c>
      <c r="C50" s="42" t="s">
        <v>587</v>
      </c>
      <c r="D50" s="7">
        <v>0</v>
      </c>
      <c r="E50" s="7">
        <v>0</v>
      </c>
      <c r="F50" s="41">
        <v>0</v>
      </c>
    </row>
    <row r="51" spans="1:6" ht="38.25" x14ac:dyDescent="0.25">
      <c r="A51" s="92"/>
      <c r="B51" s="91" t="s">
        <v>586</v>
      </c>
      <c r="C51" s="42" t="s">
        <v>585</v>
      </c>
      <c r="D51" s="7">
        <v>0</v>
      </c>
      <c r="E51" s="7">
        <v>0</v>
      </c>
      <c r="F51" s="41">
        <v>0</v>
      </c>
    </row>
    <row r="52" spans="1:6" ht="38.25" x14ac:dyDescent="0.25">
      <c r="A52" s="92"/>
      <c r="B52" s="91" t="s">
        <v>584</v>
      </c>
      <c r="C52" s="42" t="s">
        <v>583</v>
      </c>
      <c r="D52" s="7">
        <v>0</v>
      </c>
      <c r="E52" s="7">
        <v>0</v>
      </c>
      <c r="F52" s="41">
        <v>0</v>
      </c>
    </row>
    <row r="53" spans="1:6" ht="25.5" x14ac:dyDescent="0.25">
      <c r="A53" s="92"/>
      <c r="B53" s="91" t="s">
        <v>582</v>
      </c>
      <c r="C53" s="42" t="s">
        <v>581</v>
      </c>
      <c r="D53" s="7">
        <v>0</v>
      </c>
      <c r="E53" s="7">
        <v>0</v>
      </c>
      <c r="F53" s="41">
        <v>0</v>
      </c>
    </row>
    <row r="54" spans="1:6" ht="51" x14ac:dyDescent="0.25">
      <c r="A54" s="94" t="s">
        <v>580</v>
      </c>
      <c r="B54" s="93" t="s">
        <v>579</v>
      </c>
      <c r="C54" s="32" t="s">
        <v>578</v>
      </c>
      <c r="D54" s="6">
        <v>1219007</v>
      </c>
      <c r="E54" s="6">
        <v>0</v>
      </c>
      <c r="F54" s="31">
        <v>17780571</v>
      </c>
    </row>
    <row r="55" spans="1:6" ht="25.5" x14ac:dyDescent="0.25">
      <c r="A55" s="92"/>
      <c r="B55" s="91" t="s">
        <v>577</v>
      </c>
      <c r="C55" s="42" t="s">
        <v>576</v>
      </c>
      <c r="D55" s="7">
        <v>1219007</v>
      </c>
      <c r="E55" s="7">
        <v>0</v>
      </c>
      <c r="F55" s="41">
        <v>17780571</v>
      </c>
    </row>
    <row r="56" spans="1:6" ht="25.5" x14ac:dyDescent="0.25">
      <c r="A56" s="92"/>
      <c r="B56" s="91" t="s">
        <v>575</v>
      </c>
      <c r="C56" s="42" t="s">
        <v>574</v>
      </c>
      <c r="D56" s="7">
        <v>0</v>
      </c>
      <c r="E56" s="7">
        <v>0</v>
      </c>
      <c r="F56" s="41">
        <v>0</v>
      </c>
    </row>
    <row r="57" spans="1:6" ht="25.5" x14ac:dyDescent="0.25">
      <c r="A57" s="94" t="s">
        <v>573</v>
      </c>
      <c r="B57" s="93" t="s">
        <v>572</v>
      </c>
      <c r="C57" s="32" t="s">
        <v>571</v>
      </c>
      <c r="D57" s="6">
        <v>447811</v>
      </c>
      <c r="E57" s="6">
        <v>425812</v>
      </c>
      <c r="F57" s="31">
        <v>6099256</v>
      </c>
    </row>
    <row r="58" spans="1:6" ht="25.5" x14ac:dyDescent="0.25">
      <c r="A58" s="92"/>
      <c r="B58" s="91" t="s">
        <v>570</v>
      </c>
      <c r="C58" s="42" t="s">
        <v>569</v>
      </c>
      <c r="D58" s="7">
        <v>0</v>
      </c>
      <c r="E58" s="7">
        <v>0</v>
      </c>
      <c r="F58" s="41">
        <v>0</v>
      </c>
    </row>
    <row r="59" spans="1:6" ht="25.5" x14ac:dyDescent="0.25">
      <c r="A59" s="92"/>
      <c r="B59" s="91" t="s">
        <v>568</v>
      </c>
      <c r="C59" s="42" t="s">
        <v>567</v>
      </c>
      <c r="D59" s="7">
        <v>0</v>
      </c>
      <c r="E59" s="7">
        <v>0</v>
      </c>
      <c r="F59" s="41">
        <v>0</v>
      </c>
    </row>
    <row r="60" spans="1:6" ht="38.25" x14ac:dyDescent="0.25">
      <c r="A60" s="92"/>
      <c r="B60" s="91" t="s">
        <v>566</v>
      </c>
      <c r="C60" s="42" t="s">
        <v>565</v>
      </c>
      <c r="D60" s="7">
        <v>425811</v>
      </c>
      <c r="E60" s="7">
        <v>425812</v>
      </c>
      <c r="F60" s="41">
        <v>5824256</v>
      </c>
    </row>
    <row r="61" spans="1:6" ht="25.5" x14ac:dyDescent="0.25">
      <c r="A61" s="92"/>
      <c r="B61" s="91" t="s">
        <v>564</v>
      </c>
      <c r="C61" s="42" t="s">
        <v>563</v>
      </c>
      <c r="D61" s="7">
        <v>22000</v>
      </c>
      <c r="E61" s="7">
        <v>0</v>
      </c>
      <c r="F61" s="41">
        <v>275000</v>
      </c>
    </row>
    <row r="62" spans="1:6" ht="25.5" x14ac:dyDescent="0.25">
      <c r="A62" s="92"/>
      <c r="B62" s="91" t="s">
        <v>562</v>
      </c>
      <c r="C62" s="42" t="s">
        <v>561</v>
      </c>
      <c r="D62" s="7">
        <v>0</v>
      </c>
      <c r="E62" s="7">
        <v>0</v>
      </c>
      <c r="F62" s="41">
        <v>0</v>
      </c>
    </row>
    <row r="63" spans="1:6" ht="25.5" x14ac:dyDescent="0.25">
      <c r="A63" s="92"/>
      <c r="B63" s="91" t="s">
        <v>560</v>
      </c>
      <c r="C63" s="42" t="s">
        <v>559</v>
      </c>
      <c r="D63" s="7">
        <v>0</v>
      </c>
      <c r="E63" s="7">
        <v>0</v>
      </c>
      <c r="F63" s="41">
        <v>0</v>
      </c>
    </row>
    <row r="64" spans="1:6" ht="38.25" x14ac:dyDescent="0.25">
      <c r="A64" s="92"/>
      <c r="B64" s="91" t="s">
        <v>558</v>
      </c>
      <c r="C64" s="42" t="s">
        <v>557</v>
      </c>
      <c r="D64" s="7">
        <v>0</v>
      </c>
      <c r="E64" s="7">
        <v>0</v>
      </c>
      <c r="F64" s="41">
        <v>0</v>
      </c>
    </row>
    <row r="65" spans="1:7" ht="25.5" x14ac:dyDescent="0.25">
      <c r="A65" s="92"/>
      <c r="B65" s="91" t="s">
        <v>556</v>
      </c>
      <c r="C65" s="42" t="s">
        <v>555</v>
      </c>
      <c r="D65" s="7">
        <v>0</v>
      </c>
      <c r="E65" s="7">
        <v>0</v>
      </c>
      <c r="F65" s="41">
        <v>0</v>
      </c>
    </row>
    <row r="66" spans="1:7" ht="51" x14ac:dyDescent="0.25">
      <c r="A66" s="96" t="s">
        <v>554</v>
      </c>
      <c r="B66" s="95" t="s">
        <v>553</v>
      </c>
      <c r="C66" s="35" t="s">
        <v>552</v>
      </c>
      <c r="D66" s="5">
        <v>914528623</v>
      </c>
      <c r="E66" s="5">
        <v>927974672</v>
      </c>
      <c r="F66" s="34">
        <v>7125043390</v>
      </c>
    </row>
    <row r="67" spans="1:7" ht="38.25" x14ac:dyDescent="0.25">
      <c r="A67" s="96" t="s">
        <v>551</v>
      </c>
      <c r="B67" s="95" t="s">
        <v>550</v>
      </c>
      <c r="C67" s="35" t="s">
        <v>549</v>
      </c>
      <c r="D67" s="5">
        <v>-177069687</v>
      </c>
      <c r="E67" s="5">
        <v>-411956315</v>
      </c>
      <c r="F67" s="34">
        <v>-347715460</v>
      </c>
    </row>
    <row r="68" spans="1:7" ht="51" x14ac:dyDescent="0.25">
      <c r="A68" s="94" t="s">
        <v>536</v>
      </c>
      <c r="B68" s="93" t="s">
        <v>548</v>
      </c>
      <c r="C68" s="32" t="s">
        <v>547</v>
      </c>
      <c r="D68" s="6">
        <v>-81476332</v>
      </c>
      <c r="E68" s="6">
        <v>0</v>
      </c>
      <c r="F68" s="31">
        <v>-277473368</v>
      </c>
    </row>
    <row r="69" spans="1:7" ht="51" x14ac:dyDescent="0.25">
      <c r="A69" s="94" t="s">
        <v>533</v>
      </c>
      <c r="B69" s="93" t="s">
        <v>546</v>
      </c>
      <c r="C69" s="32" t="s">
        <v>545</v>
      </c>
      <c r="D69" s="6">
        <v>-95593355</v>
      </c>
      <c r="E69" s="6">
        <v>-411956315</v>
      </c>
      <c r="F69" s="31">
        <v>-70242092</v>
      </c>
    </row>
    <row r="70" spans="1:7" ht="76.5" x14ac:dyDescent="0.25">
      <c r="A70" s="96" t="s">
        <v>544</v>
      </c>
      <c r="B70" s="95" t="s">
        <v>543</v>
      </c>
      <c r="C70" s="35" t="s">
        <v>542</v>
      </c>
      <c r="D70" s="5">
        <v>737458936</v>
      </c>
      <c r="E70" s="5">
        <v>516018357</v>
      </c>
      <c r="F70" s="34">
        <v>6777327930</v>
      </c>
    </row>
    <row r="71" spans="1:7" ht="38.25" x14ac:dyDescent="0.25">
      <c r="A71" s="96" t="s">
        <v>161</v>
      </c>
      <c r="B71" s="95" t="s">
        <v>541</v>
      </c>
      <c r="C71" s="35" t="s">
        <v>540</v>
      </c>
      <c r="D71" s="5">
        <v>168900964460</v>
      </c>
      <c r="E71" s="5">
        <v>168365803137</v>
      </c>
      <c r="F71" s="34">
        <v>164329780895</v>
      </c>
    </row>
    <row r="72" spans="1:7" ht="51" x14ac:dyDescent="0.25">
      <c r="A72" s="96" t="s">
        <v>539</v>
      </c>
      <c r="B72" s="95" t="s">
        <v>538</v>
      </c>
      <c r="C72" s="35" t="s">
        <v>537</v>
      </c>
      <c r="D72" s="5">
        <v>720507545</v>
      </c>
      <c r="E72" s="5">
        <v>535161323</v>
      </c>
      <c r="F72" s="34">
        <v>5291691110</v>
      </c>
    </row>
    <row r="73" spans="1:7" ht="76.5" x14ac:dyDescent="0.25">
      <c r="A73" s="94" t="s">
        <v>536</v>
      </c>
      <c r="B73" s="93" t="s">
        <v>535</v>
      </c>
      <c r="C73" s="32" t="s">
        <v>534</v>
      </c>
      <c r="D73" s="6">
        <v>737458936</v>
      </c>
      <c r="E73" s="6">
        <v>516018357</v>
      </c>
      <c r="F73" s="31">
        <v>6777327930</v>
      </c>
    </row>
    <row r="74" spans="1:7" ht="51" x14ac:dyDescent="0.25">
      <c r="A74" s="94" t="s">
        <v>533</v>
      </c>
      <c r="B74" s="93" t="s">
        <v>532</v>
      </c>
      <c r="C74" s="32" t="s">
        <v>531</v>
      </c>
      <c r="D74" s="6">
        <v>0</v>
      </c>
      <c r="E74" s="6">
        <v>0</v>
      </c>
      <c r="F74" s="31">
        <v>0</v>
      </c>
    </row>
    <row r="75" spans="1:7" ht="76.5" x14ac:dyDescent="0.25">
      <c r="A75" s="92"/>
      <c r="B75" s="91" t="s">
        <v>530</v>
      </c>
      <c r="C75" s="42" t="s">
        <v>529</v>
      </c>
      <c r="D75" s="7">
        <v>0</v>
      </c>
      <c r="E75" s="7">
        <v>0</v>
      </c>
      <c r="F75" s="41">
        <v>0</v>
      </c>
    </row>
    <row r="76" spans="1:7" ht="51" x14ac:dyDescent="0.25">
      <c r="A76" s="94" t="s">
        <v>528</v>
      </c>
      <c r="B76" s="93" t="s">
        <v>527</v>
      </c>
      <c r="C76" s="32" t="s">
        <v>526</v>
      </c>
      <c r="D76" s="6">
        <v>-16951391</v>
      </c>
      <c r="E76" s="6">
        <v>19142966</v>
      </c>
      <c r="F76" s="31">
        <v>-1485636820</v>
      </c>
    </row>
    <row r="77" spans="1:7" ht="51" x14ac:dyDescent="0.25">
      <c r="A77" s="92"/>
      <c r="B77" s="91" t="s">
        <v>525</v>
      </c>
      <c r="C77" s="42" t="s">
        <v>524</v>
      </c>
      <c r="D77" s="7">
        <v>56769750</v>
      </c>
      <c r="E77" s="7">
        <v>45205388</v>
      </c>
      <c r="F77" s="41">
        <v>4156625430</v>
      </c>
    </row>
    <row r="78" spans="1:7" ht="51" x14ac:dyDescent="0.25">
      <c r="A78" s="92"/>
      <c r="B78" s="91" t="s">
        <v>523</v>
      </c>
      <c r="C78" s="42" t="s">
        <v>522</v>
      </c>
      <c r="D78" s="7">
        <v>-73721141</v>
      </c>
      <c r="E78" s="7">
        <v>-26062422</v>
      </c>
      <c r="F78" s="41">
        <v>-5642262250</v>
      </c>
    </row>
    <row r="79" spans="1:7" ht="25.5" x14ac:dyDescent="0.25">
      <c r="A79" s="90" t="s">
        <v>521</v>
      </c>
      <c r="B79" s="89" t="s">
        <v>520</v>
      </c>
      <c r="C79" s="88" t="s">
        <v>519</v>
      </c>
      <c r="D79" s="8">
        <v>169621472005</v>
      </c>
      <c r="E79" s="8">
        <v>168900964460</v>
      </c>
      <c r="F79" s="87">
        <v>169621472005</v>
      </c>
    </row>
    <row r="80" spans="1:7" ht="11.25" customHeight="1" x14ac:dyDescent="0.15">
      <c r="A80" s="1"/>
      <c r="B80" s="1"/>
      <c r="C80" s="1"/>
      <c r="D80" s="56"/>
      <c r="E80" s="1"/>
      <c r="F80" s="1"/>
      <c r="G80" s="1"/>
    </row>
    <row r="81" spans="1:7" ht="15.75" customHeight="1" x14ac:dyDescent="0.25">
      <c r="A81" s="55"/>
      <c r="B81" s="55"/>
    </row>
    <row r="82" spans="1:7" ht="15.75" customHeight="1" x14ac:dyDescent="0.25">
      <c r="A82" s="54"/>
      <c r="B82" s="53"/>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2"/>
      <c r="B88" s="51"/>
    </row>
  </sheetData>
  <printOptions horizontalCentered="1"/>
  <pageMargins left="0" right="0" top="0.5899999737739563" bottom="0.5899999737739563"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C3EFC-B820-4DBA-A670-9361DC017A98}">
  <sheetPr>
    <tabColor theme="5" tint="0.59999389629810485"/>
    <outlinePr summaryBelow="0"/>
  </sheetPr>
  <dimension ref="A1:N85"/>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2.140625" customWidth="1"/>
    <col min="3" max="3" width="25.5703125" customWidth="1"/>
    <col min="4" max="4" width="3" customWidth="1"/>
    <col min="5" max="5" width="6.28515625" customWidth="1"/>
    <col min="6" max="6" width="3.7109375" customWidth="1"/>
    <col min="7" max="7" width="7.7109375" customWidth="1"/>
    <col min="8" max="8" width="4.42578125" customWidth="1"/>
    <col min="10" max="10" width="3" customWidth="1"/>
    <col min="11" max="11" width="11" customWidth="1"/>
    <col min="12" max="12" width="5.85546875" customWidth="1"/>
    <col min="13" max="13" width="12.140625" customWidth="1"/>
    <col min="14" max="14" width="2" customWidth="1"/>
  </cols>
  <sheetData>
    <row r="1" spans="1:8" ht="56.25" customHeight="1" x14ac:dyDescent="0.25">
      <c r="A1" s="1"/>
      <c r="B1" s="1"/>
      <c r="C1" s="108"/>
      <c r="D1" s="85"/>
    </row>
    <row r="2" spans="1:8" ht="43.5" customHeight="1" x14ac:dyDescent="0.25">
      <c r="A2" s="49"/>
    </row>
    <row r="3" spans="1:8" ht="11.25" customHeight="1" x14ac:dyDescent="0.25">
      <c r="A3" s="1"/>
      <c r="B3" s="1"/>
      <c r="C3" s="1"/>
      <c r="D3" s="1"/>
      <c r="E3" s="1"/>
      <c r="F3" s="1"/>
      <c r="G3" s="1"/>
      <c r="H3" s="1"/>
    </row>
    <row r="4" spans="1:8" ht="36.75" customHeight="1" x14ac:dyDescent="0.25">
      <c r="A4" s="83"/>
    </row>
    <row r="5" spans="1:8" ht="18.75" customHeight="1" x14ac:dyDescent="0.25">
      <c r="A5" s="54"/>
    </row>
    <row r="6" spans="1:8" ht="15.75" customHeight="1" x14ac:dyDescent="0.25">
      <c r="A6" s="55"/>
      <c r="B6" s="81"/>
      <c r="C6" s="81"/>
    </row>
    <row r="7" spans="1:8" ht="15.75" customHeight="1" x14ac:dyDescent="0.25">
      <c r="A7" s="1"/>
      <c r="B7" s="1"/>
      <c r="C7" s="1"/>
    </row>
    <row r="8" spans="1:8" ht="15.75" customHeight="1" x14ac:dyDescent="0.25">
      <c r="A8" s="52"/>
      <c r="B8" s="81"/>
      <c r="C8" s="81"/>
    </row>
    <row r="9" spans="1:8" ht="15.75" customHeight="1" x14ac:dyDescent="0.25">
      <c r="A9" s="1"/>
      <c r="B9" s="1"/>
      <c r="C9" s="1"/>
    </row>
    <row r="10" spans="1:8" ht="15.75" customHeight="1" x14ac:dyDescent="0.25">
      <c r="A10" s="52"/>
      <c r="B10" s="81"/>
      <c r="C10" s="81"/>
    </row>
    <row r="11" spans="1:8" ht="15.75" customHeight="1" x14ac:dyDescent="0.25">
      <c r="A11" s="1"/>
      <c r="B11" s="1"/>
      <c r="C11" s="1"/>
    </row>
    <row r="12" spans="1:8" ht="15.75" customHeight="1" x14ac:dyDescent="0.25">
      <c r="A12" s="52"/>
      <c r="B12" s="81"/>
      <c r="C12" s="81"/>
    </row>
    <row r="13" spans="1:8" ht="15.75" customHeight="1" x14ac:dyDescent="0.25">
      <c r="A13" s="1"/>
      <c r="B13" s="1"/>
      <c r="C13" s="1"/>
    </row>
    <row r="14" spans="1:8" ht="15.75" customHeight="1" x14ac:dyDescent="0.25">
      <c r="A14" s="1"/>
      <c r="B14" s="1"/>
      <c r="C14" s="1"/>
      <c r="D14" s="107"/>
      <c r="E14" s="1"/>
      <c r="F14" s="1"/>
      <c r="G14" s="1"/>
      <c r="H14" s="1"/>
    </row>
    <row r="15" spans="1:8" ht="26.25" customHeight="1" x14ac:dyDescent="0.25">
      <c r="A15" s="82"/>
    </row>
    <row r="16" spans="1:8" ht="15.75" customHeight="1" x14ac:dyDescent="0.25">
      <c r="A16" s="81"/>
    </row>
    <row r="17" spans="1:14" ht="15.75" customHeight="1" x14ac:dyDescent="0.25">
      <c r="A17" s="4"/>
      <c r="B17" s="4"/>
      <c r="C17" s="4"/>
      <c r="D17" s="106"/>
      <c r="E17" s="4"/>
      <c r="F17" s="4"/>
      <c r="G17" s="80"/>
    </row>
    <row r="18" spans="1:14" ht="81.75" customHeight="1" x14ac:dyDescent="0.25">
      <c r="A18" s="227" t="s">
        <v>773</v>
      </c>
      <c r="B18" s="228"/>
      <c r="C18" s="17" t="s">
        <v>772</v>
      </c>
      <c r="D18" s="228" t="s">
        <v>517</v>
      </c>
      <c r="E18" s="228"/>
      <c r="F18" s="228" t="s">
        <v>771</v>
      </c>
      <c r="G18" s="228"/>
      <c r="H18" s="228" t="s">
        <v>770</v>
      </c>
      <c r="I18" s="228"/>
      <c r="J18" s="228" t="s">
        <v>769</v>
      </c>
      <c r="K18" s="228"/>
      <c r="L18" s="228" t="s">
        <v>768</v>
      </c>
      <c r="M18" s="228"/>
      <c r="N18" s="259"/>
    </row>
    <row r="19" spans="1:14" ht="26.25" customHeight="1" x14ac:dyDescent="0.25">
      <c r="A19" s="244" t="s">
        <v>355</v>
      </c>
      <c r="B19" s="221"/>
      <c r="C19" s="18" t="s">
        <v>491</v>
      </c>
      <c r="D19" s="221" t="s">
        <v>767</v>
      </c>
      <c r="E19" s="221"/>
      <c r="F19" s="245">
        <v>0</v>
      </c>
      <c r="G19" s="245"/>
      <c r="H19" s="222">
        <v>0</v>
      </c>
      <c r="I19" s="222"/>
      <c r="J19" s="222">
        <v>0</v>
      </c>
      <c r="K19" s="222"/>
      <c r="L19" s="246">
        <v>0</v>
      </c>
      <c r="M19" s="246"/>
      <c r="N19" s="247"/>
    </row>
    <row r="20" spans="1:14" ht="26.25" customHeight="1" x14ac:dyDescent="0.25">
      <c r="A20" s="244"/>
      <c r="B20" s="221"/>
      <c r="C20" s="18" t="s">
        <v>707</v>
      </c>
      <c r="D20" s="221" t="s">
        <v>766</v>
      </c>
      <c r="E20" s="221"/>
      <c r="F20" s="245">
        <v>0</v>
      </c>
      <c r="G20" s="245"/>
      <c r="H20" s="222">
        <v>0</v>
      </c>
      <c r="I20" s="222"/>
      <c r="J20" s="222">
        <v>0</v>
      </c>
      <c r="K20" s="222"/>
      <c r="L20" s="246">
        <v>0</v>
      </c>
      <c r="M20" s="246"/>
      <c r="N20" s="247"/>
    </row>
    <row r="21" spans="1:14" ht="26.25" customHeight="1" x14ac:dyDescent="0.25">
      <c r="A21" s="244" t="s">
        <v>263</v>
      </c>
      <c r="B21" s="221"/>
      <c r="C21" s="18" t="s">
        <v>765</v>
      </c>
      <c r="D21" s="221" t="s">
        <v>764</v>
      </c>
      <c r="E21" s="221"/>
      <c r="F21" s="245">
        <v>0</v>
      </c>
      <c r="G21" s="245"/>
      <c r="H21" s="222">
        <v>0</v>
      </c>
      <c r="I21" s="222"/>
      <c r="J21" s="222">
        <v>0</v>
      </c>
      <c r="K21" s="222"/>
      <c r="L21" s="246">
        <v>0</v>
      </c>
      <c r="M21" s="246"/>
      <c r="N21" s="247"/>
    </row>
    <row r="22" spans="1:14" ht="26.25" customHeight="1" x14ac:dyDescent="0.25">
      <c r="A22" s="244"/>
      <c r="B22" s="221"/>
      <c r="C22" s="18" t="s">
        <v>663</v>
      </c>
      <c r="D22" s="221" t="s">
        <v>763</v>
      </c>
      <c r="E22" s="221"/>
      <c r="F22" s="245">
        <v>0</v>
      </c>
      <c r="G22" s="245"/>
      <c r="H22" s="222">
        <v>0</v>
      </c>
      <c r="I22" s="222"/>
      <c r="J22" s="222">
        <v>0</v>
      </c>
      <c r="K22" s="222"/>
      <c r="L22" s="246">
        <v>0</v>
      </c>
      <c r="M22" s="246"/>
      <c r="N22" s="247"/>
    </row>
    <row r="23" spans="1:14" ht="26.25" customHeight="1" x14ac:dyDescent="0.25">
      <c r="A23" s="244"/>
      <c r="B23" s="221"/>
      <c r="C23" s="18" t="s">
        <v>762</v>
      </c>
      <c r="D23" s="221" t="s">
        <v>761</v>
      </c>
      <c r="E23" s="221"/>
      <c r="F23" s="245">
        <v>0</v>
      </c>
      <c r="G23" s="245"/>
      <c r="H23" s="222">
        <v>0</v>
      </c>
      <c r="I23" s="222"/>
      <c r="J23" s="222">
        <v>0</v>
      </c>
      <c r="K23" s="222"/>
      <c r="L23" s="246">
        <v>0</v>
      </c>
      <c r="M23" s="246"/>
      <c r="N23" s="247"/>
    </row>
    <row r="24" spans="1:14" ht="26.25" customHeight="1" x14ac:dyDescent="0.25">
      <c r="A24" s="244" t="s">
        <v>554</v>
      </c>
      <c r="B24" s="221"/>
      <c r="C24" s="18" t="s">
        <v>487</v>
      </c>
      <c r="D24" s="221" t="s">
        <v>760</v>
      </c>
      <c r="E24" s="221"/>
      <c r="F24" s="245">
        <v>0</v>
      </c>
      <c r="G24" s="245"/>
      <c r="H24" s="222">
        <v>0</v>
      </c>
      <c r="I24" s="222"/>
      <c r="J24" s="222">
        <v>0</v>
      </c>
      <c r="K24" s="222"/>
      <c r="L24" s="246">
        <v>0</v>
      </c>
      <c r="M24" s="246"/>
      <c r="N24" s="247"/>
    </row>
    <row r="25" spans="1:14" ht="26.25" customHeight="1" x14ac:dyDescent="0.25">
      <c r="A25" s="251" t="s">
        <v>536</v>
      </c>
      <c r="B25" s="225"/>
      <c r="C25" s="20" t="s">
        <v>759</v>
      </c>
      <c r="D25" s="225" t="s">
        <v>758</v>
      </c>
      <c r="E25" s="225"/>
      <c r="F25" s="252">
        <v>150</v>
      </c>
      <c r="G25" s="252"/>
      <c r="H25" s="226">
        <v>0</v>
      </c>
      <c r="I25" s="226"/>
      <c r="J25" s="226">
        <v>15001441092</v>
      </c>
      <c r="K25" s="226"/>
      <c r="L25" s="253">
        <v>8.8200000000000001E-2</v>
      </c>
      <c r="M25" s="253"/>
      <c r="N25" s="254"/>
    </row>
    <row r="26" spans="1:14" ht="16.5" customHeight="1" x14ac:dyDescent="0.25">
      <c r="A26" s="251" t="s">
        <v>757</v>
      </c>
      <c r="B26" s="225"/>
      <c r="C26" s="20" t="s">
        <v>756</v>
      </c>
      <c r="D26" s="225" t="s">
        <v>755</v>
      </c>
      <c r="E26" s="225"/>
      <c r="F26" s="252">
        <v>80</v>
      </c>
      <c r="G26" s="252"/>
      <c r="H26" s="226">
        <v>100018013.3625</v>
      </c>
      <c r="I26" s="226"/>
      <c r="J26" s="226">
        <v>8001441069</v>
      </c>
      <c r="K26" s="226"/>
      <c r="L26" s="253">
        <v>4.7100000000000003E-2</v>
      </c>
      <c r="M26" s="253"/>
      <c r="N26" s="254"/>
    </row>
    <row r="27" spans="1:14" ht="16.5" customHeight="1" x14ac:dyDescent="0.25">
      <c r="A27" s="251" t="s">
        <v>754</v>
      </c>
      <c r="B27" s="225"/>
      <c r="C27" s="20" t="s">
        <v>753</v>
      </c>
      <c r="D27" s="225" t="s">
        <v>752</v>
      </c>
      <c r="E27" s="225"/>
      <c r="F27" s="252">
        <v>70</v>
      </c>
      <c r="G27" s="252"/>
      <c r="H27" s="226">
        <v>100000000.32856999</v>
      </c>
      <c r="I27" s="226"/>
      <c r="J27" s="226">
        <v>7000000023</v>
      </c>
      <c r="K27" s="226"/>
      <c r="L27" s="253">
        <v>4.1200000000000001E-2</v>
      </c>
      <c r="M27" s="253"/>
      <c r="N27" s="254"/>
    </row>
    <row r="28" spans="1:14" ht="26.25" customHeight="1" x14ac:dyDescent="0.25">
      <c r="A28" s="251" t="s">
        <v>533</v>
      </c>
      <c r="B28" s="225"/>
      <c r="C28" s="20" t="s">
        <v>751</v>
      </c>
      <c r="D28" s="225" t="s">
        <v>750</v>
      </c>
      <c r="E28" s="225"/>
      <c r="F28" s="252">
        <v>1178224</v>
      </c>
      <c r="G28" s="252"/>
      <c r="H28" s="226">
        <v>0</v>
      </c>
      <c r="I28" s="226"/>
      <c r="J28" s="226">
        <v>122120462936</v>
      </c>
      <c r="K28" s="226"/>
      <c r="L28" s="253">
        <v>0.71840000000000004</v>
      </c>
      <c r="M28" s="253"/>
      <c r="N28" s="254"/>
    </row>
    <row r="29" spans="1:14" ht="16.5" customHeight="1" x14ac:dyDescent="0.25">
      <c r="A29" s="251" t="s">
        <v>749</v>
      </c>
      <c r="B29" s="225"/>
      <c r="C29" s="20" t="s">
        <v>748</v>
      </c>
      <c r="D29" s="225" t="s">
        <v>747</v>
      </c>
      <c r="E29" s="225"/>
      <c r="F29" s="252">
        <v>60000</v>
      </c>
      <c r="G29" s="252"/>
      <c r="H29" s="226">
        <v>99307.246580000006</v>
      </c>
      <c r="I29" s="226"/>
      <c r="J29" s="226">
        <v>5958434795</v>
      </c>
      <c r="K29" s="226"/>
      <c r="L29" s="253">
        <v>3.5000000000000003E-2</v>
      </c>
      <c r="M29" s="253"/>
      <c r="N29" s="254"/>
    </row>
    <row r="30" spans="1:14" ht="16.5" customHeight="1" x14ac:dyDescent="0.25">
      <c r="A30" s="251" t="s">
        <v>746</v>
      </c>
      <c r="B30" s="225"/>
      <c r="C30" s="20" t="s">
        <v>745</v>
      </c>
      <c r="D30" s="225" t="s">
        <v>744</v>
      </c>
      <c r="E30" s="225"/>
      <c r="F30" s="252">
        <v>48000</v>
      </c>
      <c r="G30" s="252"/>
      <c r="H30" s="226">
        <v>101608.34246</v>
      </c>
      <c r="I30" s="226"/>
      <c r="J30" s="226">
        <v>4877200438</v>
      </c>
      <c r="K30" s="226"/>
      <c r="L30" s="253">
        <v>2.87E-2</v>
      </c>
      <c r="M30" s="253"/>
      <c r="N30" s="254"/>
    </row>
    <row r="31" spans="1:14" ht="16.5" customHeight="1" x14ac:dyDescent="0.25">
      <c r="A31" s="251" t="s">
        <v>743</v>
      </c>
      <c r="B31" s="225"/>
      <c r="C31" s="20" t="s">
        <v>742</v>
      </c>
      <c r="D31" s="225" t="s">
        <v>741</v>
      </c>
      <c r="E31" s="225"/>
      <c r="F31" s="252">
        <v>100000</v>
      </c>
      <c r="G31" s="252"/>
      <c r="H31" s="226">
        <v>99101.794529999999</v>
      </c>
      <c r="I31" s="226"/>
      <c r="J31" s="226">
        <v>9910179453</v>
      </c>
      <c r="K31" s="226"/>
      <c r="L31" s="253">
        <v>5.8299999999999998E-2</v>
      </c>
      <c r="M31" s="253"/>
      <c r="N31" s="254"/>
    </row>
    <row r="32" spans="1:14" ht="16.5" customHeight="1" x14ac:dyDescent="0.25">
      <c r="A32" s="251" t="s">
        <v>740</v>
      </c>
      <c r="B32" s="225"/>
      <c r="C32" s="20" t="s">
        <v>739</v>
      </c>
      <c r="D32" s="225" t="s">
        <v>738</v>
      </c>
      <c r="E32" s="225"/>
      <c r="F32" s="252">
        <v>5</v>
      </c>
      <c r="G32" s="252"/>
      <c r="H32" s="226">
        <v>1000000000</v>
      </c>
      <c r="I32" s="226"/>
      <c r="J32" s="226">
        <v>5000000000</v>
      </c>
      <c r="K32" s="226"/>
      <c r="L32" s="253">
        <v>2.9399999999999999E-2</v>
      </c>
      <c r="M32" s="253"/>
      <c r="N32" s="254"/>
    </row>
    <row r="33" spans="1:14" ht="16.5" customHeight="1" x14ac:dyDescent="0.25">
      <c r="A33" s="251" t="s">
        <v>737</v>
      </c>
      <c r="B33" s="225"/>
      <c r="C33" s="20" t="s">
        <v>736</v>
      </c>
      <c r="D33" s="225" t="s">
        <v>735</v>
      </c>
      <c r="E33" s="225"/>
      <c r="F33" s="252">
        <v>155600</v>
      </c>
      <c r="G33" s="252"/>
      <c r="H33" s="226">
        <v>99949.715460000007</v>
      </c>
      <c r="I33" s="226"/>
      <c r="J33" s="226">
        <v>15552175726</v>
      </c>
      <c r="K33" s="226"/>
      <c r="L33" s="253">
        <v>9.1499999999999998E-2</v>
      </c>
      <c r="M33" s="253"/>
      <c r="N33" s="254"/>
    </row>
    <row r="34" spans="1:14" ht="16.5" customHeight="1" x14ac:dyDescent="0.25">
      <c r="A34" s="251" t="s">
        <v>734</v>
      </c>
      <c r="B34" s="225"/>
      <c r="C34" s="20" t="s">
        <v>733</v>
      </c>
      <c r="D34" s="225" t="s">
        <v>732</v>
      </c>
      <c r="E34" s="225"/>
      <c r="F34" s="252">
        <v>140000</v>
      </c>
      <c r="G34" s="252"/>
      <c r="H34" s="226">
        <v>98808.801439999996</v>
      </c>
      <c r="I34" s="226"/>
      <c r="J34" s="226">
        <v>13833232202</v>
      </c>
      <c r="K34" s="226"/>
      <c r="L34" s="253">
        <v>8.14E-2</v>
      </c>
      <c r="M34" s="253"/>
      <c r="N34" s="254"/>
    </row>
    <row r="35" spans="1:14" ht="16.5" customHeight="1" x14ac:dyDescent="0.25">
      <c r="A35" s="251" t="s">
        <v>731</v>
      </c>
      <c r="B35" s="225"/>
      <c r="C35" s="20" t="s">
        <v>730</v>
      </c>
      <c r="D35" s="225" t="s">
        <v>729</v>
      </c>
      <c r="E35" s="225"/>
      <c r="F35" s="252">
        <v>69700</v>
      </c>
      <c r="G35" s="252"/>
      <c r="H35" s="226">
        <v>101343.75665</v>
      </c>
      <c r="I35" s="226"/>
      <c r="J35" s="226">
        <v>7063659839</v>
      </c>
      <c r="K35" s="226"/>
      <c r="L35" s="253">
        <v>4.1599999999999998E-2</v>
      </c>
      <c r="M35" s="253"/>
      <c r="N35" s="254"/>
    </row>
    <row r="36" spans="1:14" ht="16.5" customHeight="1" x14ac:dyDescent="0.25">
      <c r="A36" s="251" t="s">
        <v>728</v>
      </c>
      <c r="B36" s="225"/>
      <c r="C36" s="20" t="s">
        <v>727</v>
      </c>
      <c r="D36" s="225" t="s">
        <v>726</v>
      </c>
      <c r="E36" s="225"/>
      <c r="F36" s="252">
        <v>30000</v>
      </c>
      <c r="G36" s="252"/>
      <c r="H36" s="226">
        <v>100686.27396999999</v>
      </c>
      <c r="I36" s="226"/>
      <c r="J36" s="226">
        <v>3020588219</v>
      </c>
      <c r="K36" s="226"/>
      <c r="L36" s="253">
        <v>1.78E-2</v>
      </c>
      <c r="M36" s="253"/>
      <c r="N36" s="254"/>
    </row>
    <row r="37" spans="1:14" ht="16.5" customHeight="1" x14ac:dyDescent="0.25">
      <c r="A37" s="251" t="s">
        <v>725</v>
      </c>
      <c r="B37" s="225"/>
      <c r="C37" s="20" t="s">
        <v>724</v>
      </c>
      <c r="D37" s="225" t="s">
        <v>723</v>
      </c>
      <c r="E37" s="225"/>
      <c r="F37" s="252">
        <v>250000</v>
      </c>
      <c r="G37" s="252"/>
      <c r="H37" s="226">
        <v>100117.64219</v>
      </c>
      <c r="I37" s="226"/>
      <c r="J37" s="226">
        <v>25029410548</v>
      </c>
      <c r="K37" s="226"/>
      <c r="L37" s="253">
        <v>0.1472</v>
      </c>
      <c r="M37" s="253"/>
      <c r="N37" s="254"/>
    </row>
    <row r="38" spans="1:14" ht="16.5" customHeight="1" x14ac:dyDescent="0.25">
      <c r="A38" s="251" t="s">
        <v>722</v>
      </c>
      <c r="B38" s="225"/>
      <c r="C38" s="20" t="s">
        <v>721</v>
      </c>
      <c r="D38" s="225" t="s">
        <v>720</v>
      </c>
      <c r="E38" s="225"/>
      <c r="F38" s="252">
        <v>70000</v>
      </c>
      <c r="G38" s="252"/>
      <c r="H38" s="226">
        <v>98405.667310000004</v>
      </c>
      <c r="I38" s="226"/>
      <c r="J38" s="226">
        <v>6888396712</v>
      </c>
      <c r="K38" s="226"/>
      <c r="L38" s="253">
        <v>4.0500000000000001E-2</v>
      </c>
      <c r="M38" s="253"/>
      <c r="N38" s="254"/>
    </row>
    <row r="39" spans="1:14" ht="16.5" customHeight="1" x14ac:dyDescent="0.25">
      <c r="A39" s="251" t="s">
        <v>719</v>
      </c>
      <c r="B39" s="225"/>
      <c r="C39" s="20" t="s">
        <v>718</v>
      </c>
      <c r="D39" s="225" t="s">
        <v>717</v>
      </c>
      <c r="E39" s="225"/>
      <c r="F39" s="252">
        <v>104919</v>
      </c>
      <c r="G39" s="252"/>
      <c r="H39" s="226">
        <v>96799.623460000003</v>
      </c>
      <c r="I39" s="226"/>
      <c r="J39" s="226">
        <v>10156119694</v>
      </c>
      <c r="K39" s="226"/>
      <c r="L39" s="253">
        <v>5.9700000000000003E-2</v>
      </c>
      <c r="M39" s="253"/>
      <c r="N39" s="254"/>
    </row>
    <row r="40" spans="1:14" ht="16.5" customHeight="1" x14ac:dyDescent="0.25">
      <c r="A40" s="251" t="s">
        <v>716</v>
      </c>
      <c r="B40" s="225"/>
      <c r="C40" s="20" t="s">
        <v>715</v>
      </c>
      <c r="D40" s="225" t="s">
        <v>714</v>
      </c>
      <c r="E40" s="225"/>
      <c r="F40" s="252">
        <v>50000</v>
      </c>
      <c r="G40" s="252"/>
      <c r="H40" s="226">
        <v>100043.1612</v>
      </c>
      <c r="I40" s="226"/>
      <c r="J40" s="226">
        <v>5002158060</v>
      </c>
      <c r="K40" s="226"/>
      <c r="L40" s="253">
        <v>2.9399999999999999E-2</v>
      </c>
      <c r="M40" s="253"/>
      <c r="N40" s="254"/>
    </row>
    <row r="41" spans="1:14" ht="16.5" customHeight="1" x14ac:dyDescent="0.25">
      <c r="A41" s="251" t="s">
        <v>713</v>
      </c>
      <c r="B41" s="225"/>
      <c r="C41" s="20" t="s">
        <v>712</v>
      </c>
      <c r="D41" s="225" t="s">
        <v>711</v>
      </c>
      <c r="E41" s="225"/>
      <c r="F41" s="252">
        <v>50000</v>
      </c>
      <c r="G41" s="252"/>
      <c r="H41" s="226">
        <v>96300.041100000002</v>
      </c>
      <c r="I41" s="226"/>
      <c r="J41" s="226">
        <v>4815002055</v>
      </c>
      <c r="K41" s="226"/>
      <c r="L41" s="253">
        <v>2.8299999999999999E-2</v>
      </c>
      <c r="M41" s="253"/>
      <c r="N41" s="254"/>
    </row>
    <row r="42" spans="1:14" ht="16.5" customHeight="1" x14ac:dyDescent="0.25">
      <c r="A42" s="251" t="s">
        <v>710</v>
      </c>
      <c r="B42" s="225"/>
      <c r="C42" s="20" t="s">
        <v>709</v>
      </c>
      <c r="D42" s="225" t="s">
        <v>708</v>
      </c>
      <c r="E42" s="225"/>
      <c r="F42" s="252">
        <v>50000</v>
      </c>
      <c r="G42" s="252"/>
      <c r="H42" s="226">
        <v>100278.10389</v>
      </c>
      <c r="I42" s="226"/>
      <c r="J42" s="226">
        <v>5013905195</v>
      </c>
      <c r="K42" s="226"/>
      <c r="L42" s="253">
        <v>2.9499999999999998E-2</v>
      </c>
      <c r="M42" s="253"/>
      <c r="N42" s="254"/>
    </row>
    <row r="43" spans="1:14" ht="26.25" customHeight="1" x14ac:dyDescent="0.25">
      <c r="A43" s="244"/>
      <c r="B43" s="221"/>
      <c r="C43" s="18" t="s">
        <v>707</v>
      </c>
      <c r="D43" s="221" t="s">
        <v>706</v>
      </c>
      <c r="E43" s="221"/>
      <c r="F43" s="245">
        <v>1178374</v>
      </c>
      <c r="G43" s="245"/>
      <c r="H43" s="222">
        <v>0</v>
      </c>
      <c r="I43" s="222"/>
      <c r="J43" s="222">
        <v>137121904028</v>
      </c>
      <c r="K43" s="222"/>
      <c r="L43" s="246">
        <v>0.80659999999999998</v>
      </c>
      <c r="M43" s="246"/>
      <c r="N43" s="247"/>
    </row>
    <row r="44" spans="1:14" ht="26.25" customHeight="1" x14ac:dyDescent="0.25">
      <c r="A44" s="244" t="s">
        <v>551</v>
      </c>
      <c r="B44" s="221"/>
      <c r="C44" s="18" t="s">
        <v>705</v>
      </c>
      <c r="D44" s="221" t="s">
        <v>704</v>
      </c>
      <c r="E44" s="221"/>
      <c r="F44" s="245">
        <v>0</v>
      </c>
      <c r="G44" s="245"/>
      <c r="H44" s="222">
        <v>0</v>
      </c>
      <c r="I44" s="222"/>
      <c r="J44" s="222">
        <v>0</v>
      </c>
      <c r="K44" s="222"/>
      <c r="L44" s="246">
        <v>0</v>
      </c>
      <c r="M44" s="246"/>
      <c r="N44" s="247"/>
    </row>
    <row r="45" spans="1:14" ht="25.5" x14ac:dyDescent="0.25">
      <c r="A45" s="251" t="s">
        <v>536</v>
      </c>
      <c r="B45" s="225"/>
      <c r="C45" s="20" t="s">
        <v>703</v>
      </c>
      <c r="D45" s="225" t="s">
        <v>702</v>
      </c>
      <c r="E45" s="225"/>
      <c r="F45" s="252">
        <v>0</v>
      </c>
      <c r="G45" s="252"/>
      <c r="H45" s="226">
        <v>0</v>
      </c>
      <c r="I45" s="226"/>
      <c r="J45" s="226">
        <v>0</v>
      </c>
      <c r="K45" s="226"/>
      <c r="L45" s="253">
        <v>0</v>
      </c>
      <c r="M45" s="253"/>
      <c r="N45" s="254"/>
    </row>
    <row r="46" spans="1:14" ht="38.25" x14ac:dyDescent="0.25">
      <c r="A46" s="251" t="s">
        <v>533</v>
      </c>
      <c r="B46" s="225"/>
      <c r="C46" s="20" t="s">
        <v>701</v>
      </c>
      <c r="D46" s="225" t="s">
        <v>700</v>
      </c>
      <c r="E46" s="225"/>
      <c r="F46" s="252">
        <v>0</v>
      </c>
      <c r="G46" s="252"/>
      <c r="H46" s="226">
        <v>0</v>
      </c>
      <c r="I46" s="226"/>
      <c r="J46" s="226">
        <v>0</v>
      </c>
      <c r="K46" s="226"/>
      <c r="L46" s="253">
        <v>0</v>
      </c>
      <c r="M46" s="253"/>
      <c r="N46" s="254"/>
    </row>
    <row r="47" spans="1:14" ht="25.5" x14ac:dyDescent="0.25">
      <c r="A47" s="251"/>
      <c r="B47" s="225"/>
      <c r="C47" s="20" t="s">
        <v>663</v>
      </c>
      <c r="D47" s="225" t="s">
        <v>699</v>
      </c>
      <c r="E47" s="225"/>
      <c r="F47" s="252">
        <v>0</v>
      </c>
      <c r="G47" s="252"/>
      <c r="H47" s="226">
        <v>0</v>
      </c>
      <c r="I47" s="226"/>
      <c r="J47" s="226">
        <v>0</v>
      </c>
      <c r="K47" s="226"/>
      <c r="L47" s="253">
        <v>0</v>
      </c>
      <c r="M47" s="253"/>
      <c r="N47" s="254"/>
    </row>
    <row r="48" spans="1:14" ht="25.5" x14ac:dyDescent="0.25">
      <c r="A48" s="244"/>
      <c r="B48" s="221"/>
      <c r="C48" s="18" t="s">
        <v>698</v>
      </c>
      <c r="D48" s="221" t="s">
        <v>697</v>
      </c>
      <c r="E48" s="221"/>
      <c r="F48" s="245">
        <v>1178374</v>
      </c>
      <c r="G48" s="245"/>
      <c r="H48" s="222">
        <v>0</v>
      </c>
      <c r="I48" s="222"/>
      <c r="J48" s="222">
        <v>137121904028</v>
      </c>
      <c r="K48" s="222"/>
      <c r="L48" s="246">
        <v>0.80659999999999998</v>
      </c>
      <c r="M48" s="246"/>
      <c r="N48" s="247"/>
    </row>
    <row r="49" spans="1:14" ht="25.5" x14ac:dyDescent="0.25">
      <c r="A49" s="244" t="s">
        <v>544</v>
      </c>
      <c r="B49" s="221"/>
      <c r="C49" s="18" t="s">
        <v>696</v>
      </c>
      <c r="D49" s="221" t="s">
        <v>695</v>
      </c>
      <c r="E49" s="221"/>
      <c r="F49" s="245">
        <v>0</v>
      </c>
      <c r="G49" s="245"/>
      <c r="H49" s="222">
        <v>0</v>
      </c>
      <c r="I49" s="222"/>
      <c r="J49" s="222">
        <v>0</v>
      </c>
      <c r="K49" s="222"/>
      <c r="L49" s="246">
        <v>0</v>
      </c>
      <c r="M49" s="246"/>
      <c r="N49" s="247"/>
    </row>
    <row r="50" spans="1:14" ht="25.5" x14ac:dyDescent="0.25">
      <c r="A50" s="251" t="s">
        <v>536</v>
      </c>
      <c r="B50" s="225"/>
      <c r="C50" s="20" t="s">
        <v>694</v>
      </c>
      <c r="D50" s="225" t="s">
        <v>693</v>
      </c>
      <c r="E50" s="225"/>
      <c r="F50" s="252">
        <v>0</v>
      </c>
      <c r="G50" s="252"/>
      <c r="H50" s="226">
        <v>0</v>
      </c>
      <c r="I50" s="226"/>
      <c r="J50" s="226">
        <v>0</v>
      </c>
      <c r="K50" s="226"/>
      <c r="L50" s="253">
        <v>0</v>
      </c>
      <c r="M50" s="253"/>
      <c r="N50" s="254"/>
    </row>
    <row r="51" spans="1:14" ht="25.5" x14ac:dyDescent="0.25">
      <c r="A51" s="251" t="s">
        <v>533</v>
      </c>
      <c r="B51" s="225"/>
      <c r="C51" s="20" t="s">
        <v>692</v>
      </c>
      <c r="D51" s="225" t="s">
        <v>691</v>
      </c>
      <c r="E51" s="225"/>
      <c r="F51" s="252">
        <v>0</v>
      </c>
      <c r="G51" s="252"/>
      <c r="H51" s="226">
        <v>0</v>
      </c>
      <c r="I51" s="226"/>
      <c r="J51" s="226">
        <v>3012428393</v>
      </c>
      <c r="K51" s="226"/>
      <c r="L51" s="253">
        <v>1.77E-2</v>
      </c>
      <c r="M51" s="253"/>
      <c r="N51" s="254"/>
    </row>
    <row r="52" spans="1:14" ht="25.5" x14ac:dyDescent="0.25">
      <c r="A52" s="255"/>
      <c r="B52" s="232"/>
      <c r="C52" s="22" t="s">
        <v>288</v>
      </c>
      <c r="D52" s="232" t="s">
        <v>690</v>
      </c>
      <c r="E52" s="232"/>
      <c r="F52" s="256">
        <v>0</v>
      </c>
      <c r="G52" s="256"/>
      <c r="H52" s="233">
        <v>0</v>
      </c>
      <c r="I52" s="233"/>
      <c r="J52" s="233">
        <v>3012428393</v>
      </c>
      <c r="K52" s="233"/>
      <c r="L52" s="257">
        <v>1.77E-2</v>
      </c>
      <c r="M52" s="257"/>
      <c r="N52" s="258"/>
    </row>
    <row r="53" spans="1:14" ht="38.25" x14ac:dyDescent="0.25">
      <c r="A53" s="251" t="s">
        <v>528</v>
      </c>
      <c r="B53" s="225"/>
      <c r="C53" s="20" t="s">
        <v>689</v>
      </c>
      <c r="D53" s="225" t="s">
        <v>688</v>
      </c>
      <c r="E53" s="225"/>
      <c r="F53" s="252">
        <v>0</v>
      </c>
      <c r="G53" s="252"/>
      <c r="H53" s="226">
        <v>0</v>
      </c>
      <c r="I53" s="226"/>
      <c r="J53" s="226">
        <v>153877805</v>
      </c>
      <c r="K53" s="226"/>
      <c r="L53" s="253">
        <v>8.9999999999999998E-4</v>
      </c>
      <c r="M53" s="253"/>
      <c r="N53" s="254"/>
    </row>
    <row r="54" spans="1:14" ht="51" x14ac:dyDescent="0.25">
      <c r="A54" s="251" t="s">
        <v>605</v>
      </c>
      <c r="B54" s="225"/>
      <c r="C54" s="20" t="s">
        <v>687</v>
      </c>
      <c r="D54" s="225" t="s">
        <v>686</v>
      </c>
      <c r="E54" s="225"/>
      <c r="F54" s="252">
        <v>0</v>
      </c>
      <c r="G54" s="252"/>
      <c r="H54" s="226">
        <v>0</v>
      </c>
      <c r="I54" s="226"/>
      <c r="J54" s="226">
        <v>3055530000</v>
      </c>
      <c r="K54" s="226"/>
      <c r="L54" s="253">
        <v>1.7999999999999999E-2</v>
      </c>
      <c r="M54" s="253"/>
      <c r="N54" s="254"/>
    </row>
    <row r="55" spans="1:14" ht="51" x14ac:dyDescent="0.25">
      <c r="A55" s="251" t="s">
        <v>602</v>
      </c>
      <c r="B55" s="225"/>
      <c r="C55" s="20" t="s">
        <v>685</v>
      </c>
      <c r="D55" s="225" t="s">
        <v>684</v>
      </c>
      <c r="E55" s="225"/>
      <c r="F55" s="252">
        <v>0</v>
      </c>
      <c r="G55" s="252"/>
      <c r="H55" s="226">
        <v>0</v>
      </c>
      <c r="I55" s="226"/>
      <c r="J55" s="226">
        <v>0</v>
      </c>
      <c r="K55" s="226"/>
      <c r="L55" s="253">
        <v>0</v>
      </c>
      <c r="M55" s="253"/>
      <c r="N55" s="254"/>
    </row>
    <row r="56" spans="1:14" ht="25.5" x14ac:dyDescent="0.25">
      <c r="A56" s="251" t="s">
        <v>593</v>
      </c>
      <c r="B56" s="225"/>
      <c r="C56" s="20" t="s">
        <v>683</v>
      </c>
      <c r="D56" s="225" t="s">
        <v>682</v>
      </c>
      <c r="E56" s="225"/>
      <c r="F56" s="252">
        <v>0</v>
      </c>
      <c r="G56" s="252"/>
      <c r="H56" s="226">
        <v>0</v>
      </c>
      <c r="I56" s="226"/>
      <c r="J56" s="226">
        <v>0</v>
      </c>
      <c r="K56" s="226"/>
      <c r="L56" s="253">
        <v>0</v>
      </c>
      <c r="M56" s="253"/>
      <c r="N56" s="254"/>
    </row>
    <row r="57" spans="1:14" ht="25.5" x14ac:dyDescent="0.25">
      <c r="A57" s="251" t="s">
        <v>580</v>
      </c>
      <c r="B57" s="225"/>
      <c r="C57" s="20" t="s">
        <v>681</v>
      </c>
      <c r="D57" s="225" t="s">
        <v>680</v>
      </c>
      <c r="E57" s="225"/>
      <c r="F57" s="252">
        <v>0</v>
      </c>
      <c r="G57" s="252"/>
      <c r="H57" s="226">
        <v>0</v>
      </c>
      <c r="I57" s="226"/>
      <c r="J57" s="226">
        <v>0</v>
      </c>
      <c r="K57" s="226"/>
      <c r="L57" s="253">
        <v>0</v>
      </c>
      <c r="M57" s="253"/>
      <c r="N57" s="254"/>
    </row>
    <row r="58" spans="1:14" ht="38.25" x14ac:dyDescent="0.25">
      <c r="A58" s="255" t="s">
        <v>679</v>
      </c>
      <c r="B58" s="232"/>
      <c r="C58" s="22" t="s">
        <v>274</v>
      </c>
      <c r="D58" s="232" t="s">
        <v>678</v>
      </c>
      <c r="E58" s="232"/>
      <c r="F58" s="256">
        <v>0</v>
      </c>
      <c r="G58" s="256"/>
      <c r="H58" s="233">
        <v>0</v>
      </c>
      <c r="I58" s="233"/>
      <c r="J58" s="233">
        <v>0</v>
      </c>
      <c r="K58" s="233"/>
      <c r="L58" s="257">
        <v>0</v>
      </c>
      <c r="M58" s="257"/>
      <c r="N58" s="258"/>
    </row>
    <row r="59" spans="1:14" ht="51" x14ac:dyDescent="0.25">
      <c r="A59" s="255" t="s">
        <v>677</v>
      </c>
      <c r="B59" s="232"/>
      <c r="C59" s="22" t="s">
        <v>272</v>
      </c>
      <c r="D59" s="232" t="s">
        <v>676</v>
      </c>
      <c r="E59" s="232"/>
      <c r="F59" s="256">
        <v>0</v>
      </c>
      <c r="G59" s="256"/>
      <c r="H59" s="233">
        <v>0</v>
      </c>
      <c r="I59" s="233"/>
      <c r="J59" s="233">
        <v>0</v>
      </c>
      <c r="K59" s="233"/>
      <c r="L59" s="257">
        <v>0</v>
      </c>
      <c r="M59" s="257"/>
      <c r="N59" s="258"/>
    </row>
    <row r="60" spans="1:14" ht="25.5" x14ac:dyDescent="0.25">
      <c r="A60" s="244"/>
      <c r="B60" s="221"/>
      <c r="C60" s="18" t="s">
        <v>663</v>
      </c>
      <c r="D60" s="221" t="s">
        <v>675</v>
      </c>
      <c r="E60" s="221"/>
      <c r="F60" s="245">
        <v>0</v>
      </c>
      <c r="G60" s="245"/>
      <c r="H60" s="222">
        <v>0</v>
      </c>
      <c r="I60" s="222"/>
      <c r="J60" s="222">
        <v>6221836198</v>
      </c>
      <c r="K60" s="222"/>
      <c r="L60" s="246">
        <v>3.6600000000000001E-2</v>
      </c>
      <c r="M60" s="246"/>
      <c r="N60" s="247"/>
    </row>
    <row r="61" spans="1:14" ht="25.5" x14ac:dyDescent="0.25">
      <c r="A61" s="244" t="s">
        <v>161</v>
      </c>
      <c r="B61" s="221"/>
      <c r="C61" s="18" t="s">
        <v>508</v>
      </c>
      <c r="D61" s="221" t="s">
        <v>674</v>
      </c>
      <c r="E61" s="221"/>
      <c r="F61" s="245">
        <v>0</v>
      </c>
      <c r="G61" s="245"/>
      <c r="H61" s="222">
        <v>0</v>
      </c>
      <c r="I61" s="222"/>
      <c r="J61" s="222">
        <v>0</v>
      </c>
      <c r="K61" s="222"/>
      <c r="L61" s="246">
        <v>0</v>
      </c>
      <c r="M61" s="246"/>
      <c r="N61" s="247"/>
    </row>
    <row r="62" spans="1:14" ht="25.5" x14ac:dyDescent="0.25">
      <c r="A62" s="251" t="s">
        <v>536</v>
      </c>
      <c r="B62" s="225"/>
      <c r="C62" s="20" t="s">
        <v>673</v>
      </c>
      <c r="D62" s="225" t="s">
        <v>672</v>
      </c>
      <c r="E62" s="225"/>
      <c r="F62" s="252">
        <v>0</v>
      </c>
      <c r="G62" s="252"/>
      <c r="H62" s="226">
        <v>0</v>
      </c>
      <c r="I62" s="226"/>
      <c r="J62" s="226">
        <v>26655251001</v>
      </c>
      <c r="K62" s="226"/>
      <c r="L62" s="253">
        <v>0.15679999999999999</v>
      </c>
      <c r="M62" s="253"/>
      <c r="N62" s="254"/>
    </row>
    <row r="63" spans="1:14" ht="25.5" x14ac:dyDescent="0.25">
      <c r="A63" s="255"/>
      <c r="B63" s="232"/>
      <c r="C63" s="22" t="s">
        <v>506</v>
      </c>
      <c r="D63" s="232" t="s">
        <v>671</v>
      </c>
      <c r="E63" s="232"/>
      <c r="F63" s="256">
        <v>0</v>
      </c>
      <c r="G63" s="256"/>
      <c r="H63" s="233">
        <v>0</v>
      </c>
      <c r="I63" s="233"/>
      <c r="J63" s="233">
        <v>5355251001</v>
      </c>
      <c r="K63" s="233"/>
      <c r="L63" s="257">
        <v>3.15E-2</v>
      </c>
      <c r="M63" s="257"/>
      <c r="N63" s="258"/>
    </row>
    <row r="64" spans="1:14" ht="38.25" x14ac:dyDescent="0.25">
      <c r="A64" s="255"/>
      <c r="B64" s="232"/>
      <c r="C64" s="22" t="s">
        <v>496</v>
      </c>
      <c r="D64" s="232" t="s">
        <v>670</v>
      </c>
      <c r="E64" s="232"/>
      <c r="F64" s="256">
        <v>0</v>
      </c>
      <c r="G64" s="256"/>
      <c r="H64" s="233">
        <v>0</v>
      </c>
      <c r="I64" s="233"/>
      <c r="J64" s="233">
        <v>11500000000</v>
      </c>
      <c r="K64" s="233"/>
      <c r="L64" s="257">
        <v>6.7599999999999993E-2</v>
      </c>
      <c r="M64" s="257"/>
      <c r="N64" s="258"/>
    </row>
    <row r="65" spans="1:14" ht="51" x14ac:dyDescent="0.25">
      <c r="A65" s="255"/>
      <c r="B65" s="232"/>
      <c r="C65" s="22" t="s">
        <v>669</v>
      </c>
      <c r="D65" s="232" t="s">
        <v>668</v>
      </c>
      <c r="E65" s="232"/>
      <c r="F65" s="256">
        <v>0</v>
      </c>
      <c r="G65" s="256"/>
      <c r="H65" s="233">
        <v>0</v>
      </c>
      <c r="I65" s="233"/>
      <c r="J65" s="233">
        <v>9800000000</v>
      </c>
      <c r="K65" s="233"/>
      <c r="L65" s="257">
        <v>5.7599999999999998E-2</v>
      </c>
      <c r="M65" s="257"/>
      <c r="N65" s="258"/>
    </row>
    <row r="66" spans="1:14" ht="25.5" x14ac:dyDescent="0.25">
      <c r="A66" s="251" t="s">
        <v>533</v>
      </c>
      <c r="B66" s="225"/>
      <c r="C66" s="20" t="s">
        <v>667</v>
      </c>
      <c r="D66" s="225" t="s">
        <v>666</v>
      </c>
      <c r="E66" s="225"/>
      <c r="F66" s="252">
        <v>0</v>
      </c>
      <c r="G66" s="252"/>
      <c r="H66" s="226">
        <v>0</v>
      </c>
      <c r="I66" s="226"/>
      <c r="J66" s="226">
        <v>0</v>
      </c>
      <c r="K66" s="226"/>
      <c r="L66" s="253">
        <v>0</v>
      </c>
      <c r="M66" s="253"/>
      <c r="N66" s="254"/>
    </row>
    <row r="67" spans="1:14" ht="25.5" x14ac:dyDescent="0.25">
      <c r="A67" s="251" t="s">
        <v>528</v>
      </c>
      <c r="B67" s="225"/>
      <c r="C67" s="20" t="s">
        <v>665</v>
      </c>
      <c r="D67" s="225" t="s">
        <v>664</v>
      </c>
      <c r="E67" s="225"/>
      <c r="F67" s="252">
        <v>0</v>
      </c>
      <c r="G67" s="252"/>
      <c r="H67" s="226">
        <v>0</v>
      </c>
      <c r="I67" s="226"/>
      <c r="J67" s="226">
        <v>0</v>
      </c>
      <c r="K67" s="226"/>
      <c r="L67" s="253">
        <v>0</v>
      </c>
      <c r="M67" s="253"/>
      <c r="N67" s="254"/>
    </row>
    <row r="68" spans="1:14" ht="25.5" x14ac:dyDescent="0.25">
      <c r="A68" s="244"/>
      <c r="B68" s="221"/>
      <c r="C68" s="18" t="s">
        <v>663</v>
      </c>
      <c r="D68" s="221" t="s">
        <v>662</v>
      </c>
      <c r="E68" s="221"/>
      <c r="F68" s="245">
        <v>0</v>
      </c>
      <c r="G68" s="245"/>
      <c r="H68" s="222">
        <v>0</v>
      </c>
      <c r="I68" s="222"/>
      <c r="J68" s="222">
        <v>26655251001</v>
      </c>
      <c r="K68" s="222"/>
      <c r="L68" s="246">
        <v>0.15679999999999999</v>
      </c>
      <c r="M68" s="246"/>
      <c r="N68" s="247"/>
    </row>
    <row r="69" spans="1:14" ht="25.5" x14ac:dyDescent="0.25">
      <c r="A69" s="249" t="s">
        <v>539</v>
      </c>
      <c r="B69" s="236"/>
      <c r="C69" s="23" t="s">
        <v>661</v>
      </c>
      <c r="D69" s="236" t="s">
        <v>660</v>
      </c>
      <c r="E69" s="236"/>
      <c r="F69" s="250">
        <v>0</v>
      </c>
      <c r="G69" s="250"/>
      <c r="H69" s="237">
        <v>0</v>
      </c>
      <c r="I69" s="237"/>
      <c r="J69" s="237">
        <v>169998991227</v>
      </c>
      <c r="K69" s="237"/>
      <c r="L69" s="242">
        <v>1</v>
      </c>
      <c r="M69" s="242"/>
      <c r="N69" s="243"/>
    </row>
    <row r="70" spans="1:14" ht="11.25" customHeight="1" x14ac:dyDescent="0.25">
      <c r="A70" s="1"/>
      <c r="B70" s="1"/>
      <c r="C70" s="1"/>
      <c r="D70" s="1"/>
      <c r="E70" s="1"/>
      <c r="F70" s="1"/>
      <c r="G70" s="1"/>
      <c r="H70" s="1"/>
    </row>
    <row r="71" spans="1:14" ht="15.75" customHeight="1" x14ac:dyDescent="0.25">
      <c r="A71" s="100"/>
      <c r="B71" s="1"/>
      <c r="C71" s="1"/>
      <c r="D71" s="1"/>
      <c r="E71" s="1"/>
      <c r="F71" s="1"/>
    </row>
    <row r="72" spans="1:14" ht="26.25" customHeight="1" x14ac:dyDescent="0.25">
      <c r="A72" s="99"/>
    </row>
    <row r="73" spans="1:14" ht="9.75" customHeight="1" x14ac:dyDescent="0.25">
      <c r="A73" s="4"/>
      <c r="B73" s="4"/>
      <c r="C73" s="4"/>
      <c r="D73" s="4"/>
      <c r="E73" s="4"/>
      <c r="F73" s="4"/>
      <c r="G73" s="4"/>
      <c r="H73" s="4"/>
    </row>
    <row r="74" spans="1:14" ht="62.25" customHeight="1" x14ac:dyDescent="0.25">
      <c r="A74" s="98" t="s">
        <v>659</v>
      </c>
      <c r="B74" s="248" t="s">
        <v>658</v>
      </c>
      <c r="C74" s="248"/>
      <c r="D74" s="248"/>
      <c r="E74" s="248" t="s">
        <v>657</v>
      </c>
      <c r="F74" s="248"/>
      <c r="G74" s="248" t="s">
        <v>656</v>
      </c>
      <c r="H74" s="248"/>
      <c r="I74" s="248" t="s">
        <v>655</v>
      </c>
      <c r="J74" s="248"/>
      <c r="K74" s="248" t="s">
        <v>654</v>
      </c>
      <c r="L74" s="248"/>
      <c r="M74" s="97" t="s">
        <v>653</v>
      </c>
    </row>
    <row r="75" spans="1:14" ht="8.25" customHeight="1" x14ac:dyDescent="0.25">
      <c r="A75" s="1"/>
      <c r="B75" s="1"/>
      <c r="C75" s="1"/>
      <c r="D75" s="1"/>
      <c r="E75" s="1"/>
      <c r="F75" s="1"/>
      <c r="G75" s="1"/>
      <c r="H75" s="1"/>
    </row>
    <row r="76" spans="1:14" ht="12.75" customHeight="1" x14ac:dyDescent="0.25">
      <c r="A76" s="55"/>
      <c r="B76" s="55"/>
    </row>
    <row r="77" spans="1:14" ht="15.75" customHeight="1" x14ac:dyDescent="0.25">
      <c r="A77" s="53"/>
      <c r="B77" s="53"/>
    </row>
    <row r="78" spans="1:14" ht="15" customHeight="1" x14ac:dyDescent="0.25">
      <c r="A78" s="1"/>
      <c r="B78" s="1"/>
      <c r="C78" s="1"/>
      <c r="D78" s="1"/>
      <c r="E78" s="1"/>
      <c r="F78" s="1"/>
      <c r="G78" s="1"/>
      <c r="H78" s="1"/>
    </row>
    <row r="79" spans="1:14" ht="15" customHeight="1" x14ac:dyDescent="0.25">
      <c r="A79" s="1"/>
      <c r="B79" s="1"/>
      <c r="C79" s="1"/>
      <c r="D79" s="1"/>
      <c r="E79" s="1"/>
      <c r="F79" s="1"/>
      <c r="G79" s="1"/>
      <c r="H79" s="1"/>
    </row>
    <row r="80" spans="1:14" ht="15" customHeight="1" x14ac:dyDescent="0.25">
      <c r="A80" s="1"/>
      <c r="B80" s="1"/>
      <c r="C80" s="1"/>
      <c r="D80" s="1"/>
      <c r="E80" s="1"/>
      <c r="F80" s="1"/>
      <c r="G80" s="1"/>
      <c r="H80" s="1"/>
    </row>
    <row r="81" spans="1:8" ht="15" customHeight="1" x14ac:dyDescent="0.25">
      <c r="A81" s="1"/>
      <c r="B81" s="1"/>
      <c r="C81" s="1"/>
      <c r="D81" s="1"/>
      <c r="E81" s="1"/>
      <c r="F81" s="1"/>
      <c r="G81" s="1"/>
      <c r="H81" s="1"/>
    </row>
    <row r="82" spans="1:8" ht="15.75" customHeight="1" x14ac:dyDescent="0.25">
      <c r="A82" s="1"/>
      <c r="B82" s="1"/>
      <c r="C82" s="1"/>
      <c r="D82" s="1"/>
      <c r="E82" s="1"/>
      <c r="F82" s="1"/>
      <c r="G82" s="1"/>
      <c r="H82" s="1"/>
    </row>
    <row r="83" spans="1:8" ht="15.75" customHeight="1" x14ac:dyDescent="0.25">
      <c r="A83" s="1"/>
      <c r="B83" s="1"/>
      <c r="C83" s="1"/>
      <c r="D83" s="1"/>
      <c r="E83" s="1"/>
      <c r="F83" s="1"/>
      <c r="G83" s="1"/>
      <c r="H83" s="1"/>
    </row>
    <row r="84" spans="1:8" ht="15.75" customHeight="1" x14ac:dyDescent="0.25">
      <c r="A84" s="1"/>
      <c r="B84" s="1"/>
      <c r="C84" s="1"/>
      <c r="D84" s="1"/>
      <c r="E84" s="1"/>
      <c r="F84" s="1"/>
      <c r="G84" s="1"/>
      <c r="H84" s="1"/>
    </row>
    <row r="85" spans="1:8" ht="25.5" customHeight="1" x14ac:dyDescent="0.25">
      <c r="A85" s="52"/>
      <c r="B85" s="51"/>
    </row>
  </sheetData>
  <mergeCells count="317">
    <mergeCell ref="A18:B18"/>
    <mergeCell ref="D18:E18"/>
    <mergeCell ref="F18:G18"/>
    <mergeCell ref="H18:I18"/>
    <mergeCell ref="J18:K18"/>
    <mergeCell ref="L18:N18"/>
    <mergeCell ref="A19:B19"/>
    <mergeCell ref="D19:E19"/>
    <mergeCell ref="F19:G19"/>
    <mergeCell ref="H19:I19"/>
    <mergeCell ref="J19:K19"/>
    <mergeCell ref="L19:N19"/>
    <mergeCell ref="A20:B20"/>
    <mergeCell ref="D20:E20"/>
    <mergeCell ref="F20:G20"/>
    <mergeCell ref="H20:I20"/>
    <mergeCell ref="J20:K20"/>
    <mergeCell ref="L20:N20"/>
    <mergeCell ref="A21:B21"/>
    <mergeCell ref="D21:E21"/>
    <mergeCell ref="F21:G21"/>
    <mergeCell ref="H21:I21"/>
    <mergeCell ref="J21:K21"/>
    <mergeCell ref="L21:N21"/>
    <mergeCell ref="A22:B22"/>
    <mergeCell ref="D22:E22"/>
    <mergeCell ref="F22:G22"/>
    <mergeCell ref="H22:I22"/>
    <mergeCell ref="J22:K22"/>
    <mergeCell ref="L22:N22"/>
    <mergeCell ref="A23:B23"/>
    <mergeCell ref="D23:E23"/>
    <mergeCell ref="F23:G23"/>
    <mergeCell ref="H23:I23"/>
    <mergeCell ref="J23:K23"/>
    <mergeCell ref="L23:N23"/>
    <mergeCell ref="A24:B24"/>
    <mergeCell ref="D24:E24"/>
    <mergeCell ref="F24:G24"/>
    <mergeCell ref="H24:I24"/>
    <mergeCell ref="J24:K24"/>
    <mergeCell ref="L24:N24"/>
    <mergeCell ref="A25:B25"/>
    <mergeCell ref="D25:E25"/>
    <mergeCell ref="F25:G25"/>
    <mergeCell ref="H25:I25"/>
    <mergeCell ref="J25:K25"/>
    <mergeCell ref="L25:N25"/>
    <mergeCell ref="A26:B26"/>
    <mergeCell ref="D26:E26"/>
    <mergeCell ref="F26:G26"/>
    <mergeCell ref="H26:I26"/>
    <mergeCell ref="J26:K26"/>
    <mergeCell ref="L26:N26"/>
    <mergeCell ref="A27:B27"/>
    <mergeCell ref="D27:E27"/>
    <mergeCell ref="F27:G27"/>
    <mergeCell ref="H27:I27"/>
    <mergeCell ref="J27:K27"/>
    <mergeCell ref="L27:N27"/>
    <mergeCell ref="A28:B28"/>
    <mergeCell ref="D28:E28"/>
    <mergeCell ref="F28:G28"/>
    <mergeCell ref="H28:I28"/>
    <mergeCell ref="J28:K28"/>
    <mergeCell ref="L28:N28"/>
    <mergeCell ref="A29:B29"/>
    <mergeCell ref="D29:E29"/>
    <mergeCell ref="F29:G29"/>
    <mergeCell ref="H29:I29"/>
    <mergeCell ref="J29:K29"/>
    <mergeCell ref="L29:N29"/>
    <mergeCell ref="A30:B30"/>
    <mergeCell ref="D30:E30"/>
    <mergeCell ref="F30:G30"/>
    <mergeCell ref="H30:I30"/>
    <mergeCell ref="J30:K30"/>
    <mergeCell ref="L30:N30"/>
    <mergeCell ref="A31:B31"/>
    <mergeCell ref="D31:E31"/>
    <mergeCell ref="F31:G31"/>
    <mergeCell ref="H31:I31"/>
    <mergeCell ref="J31:K31"/>
    <mergeCell ref="L31:N31"/>
    <mergeCell ref="A32:B32"/>
    <mergeCell ref="D32:E32"/>
    <mergeCell ref="F32:G32"/>
    <mergeCell ref="H32:I32"/>
    <mergeCell ref="J32:K32"/>
    <mergeCell ref="L32:N32"/>
    <mergeCell ref="A33:B33"/>
    <mergeCell ref="D33:E33"/>
    <mergeCell ref="F33:G33"/>
    <mergeCell ref="H33:I33"/>
    <mergeCell ref="J33:K33"/>
    <mergeCell ref="L33:N33"/>
    <mergeCell ref="A34:B34"/>
    <mergeCell ref="D34:E34"/>
    <mergeCell ref="F34:G34"/>
    <mergeCell ref="H34:I34"/>
    <mergeCell ref="J34:K34"/>
    <mergeCell ref="L34:N34"/>
    <mergeCell ref="A35:B35"/>
    <mergeCell ref="D35:E35"/>
    <mergeCell ref="F35:G35"/>
    <mergeCell ref="H35:I35"/>
    <mergeCell ref="J35:K35"/>
    <mergeCell ref="L35:N35"/>
    <mergeCell ref="A36:B36"/>
    <mergeCell ref="D36:E36"/>
    <mergeCell ref="F36:G36"/>
    <mergeCell ref="H36:I36"/>
    <mergeCell ref="J36:K36"/>
    <mergeCell ref="L36:N36"/>
    <mergeCell ref="A37:B37"/>
    <mergeCell ref="D37:E37"/>
    <mergeCell ref="F37:G37"/>
    <mergeCell ref="H37:I37"/>
    <mergeCell ref="J37:K37"/>
    <mergeCell ref="L37:N37"/>
    <mergeCell ref="A38:B38"/>
    <mergeCell ref="D38:E38"/>
    <mergeCell ref="F38:G38"/>
    <mergeCell ref="H38:I38"/>
    <mergeCell ref="J38:K38"/>
    <mergeCell ref="L38:N38"/>
    <mergeCell ref="A39:B39"/>
    <mergeCell ref="D39:E39"/>
    <mergeCell ref="F39:G39"/>
    <mergeCell ref="H39:I39"/>
    <mergeCell ref="J39:K39"/>
    <mergeCell ref="L39:N39"/>
    <mergeCell ref="A40:B40"/>
    <mergeCell ref="D40:E40"/>
    <mergeCell ref="F40:G40"/>
    <mergeCell ref="H40:I40"/>
    <mergeCell ref="J40:K40"/>
    <mergeCell ref="L40:N40"/>
    <mergeCell ref="A41:B41"/>
    <mergeCell ref="D41:E41"/>
    <mergeCell ref="F41:G41"/>
    <mergeCell ref="H41:I41"/>
    <mergeCell ref="J41:K41"/>
    <mergeCell ref="L41:N41"/>
    <mergeCell ref="A42:B42"/>
    <mergeCell ref="D42:E42"/>
    <mergeCell ref="F42:G42"/>
    <mergeCell ref="H42:I42"/>
    <mergeCell ref="J42:K42"/>
    <mergeCell ref="L42:N42"/>
    <mergeCell ref="A43:B43"/>
    <mergeCell ref="D43:E43"/>
    <mergeCell ref="F43:G43"/>
    <mergeCell ref="H43:I43"/>
    <mergeCell ref="J43:K43"/>
    <mergeCell ref="L43:N43"/>
    <mergeCell ref="A44:B44"/>
    <mergeCell ref="D44:E44"/>
    <mergeCell ref="F44:G44"/>
    <mergeCell ref="H44:I44"/>
    <mergeCell ref="J44:K44"/>
    <mergeCell ref="L44:N44"/>
    <mergeCell ref="A45:B45"/>
    <mergeCell ref="D45:E45"/>
    <mergeCell ref="F45:G45"/>
    <mergeCell ref="H45:I45"/>
    <mergeCell ref="J45:K45"/>
    <mergeCell ref="L45:N45"/>
    <mergeCell ref="A46:B46"/>
    <mergeCell ref="D46:E46"/>
    <mergeCell ref="F46:G46"/>
    <mergeCell ref="H46:I46"/>
    <mergeCell ref="J46:K46"/>
    <mergeCell ref="L46:N46"/>
    <mergeCell ref="A47:B47"/>
    <mergeCell ref="D47:E47"/>
    <mergeCell ref="F47:G47"/>
    <mergeCell ref="H47:I47"/>
    <mergeCell ref="J47:K47"/>
    <mergeCell ref="L47:N47"/>
    <mergeCell ref="A48:B48"/>
    <mergeCell ref="D48:E48"/>
    <mergeCell ref="F48:G48"/>
    <mergeCell ref="H48:I48"/>
    <mergeCell ref="J48:K48"/>
    <mergeCell ref="L48:N48"/>
    <mergeCell ref="A49:B49"/>
    <mergeCell ref="D49:E49"/>
    <mergeCell ref="F49:G49"/>
    <mergeCell ref="H49:I49"/>
    <mergeCell ref="J49:K49"/>
    <mergeCell ref="L49:N49"/>
    <mergeCell ref="A50:B50"/>
    <mergeCell ref="D50:E50"/>
    <mergeCell ref="F50:G50"/>
    <mergeCell ref="H50:I50"/>
    <mergeCell ref="J50:K50"/>
    <mergeCell ref="L50:N50"/>
    <mergeCell ref="A51:B51"/>
    <mergeCell ref="D51:E51"/>
    <mergeCell ref="F51:G51"/>
    <mergeCell ref="H51:I51"/>
    <mergeCell ref="J51:K51"/>
    <mergeCell ref="L51:N51"/>
    <mergeCell ref="A52:B52"/>
    <mergeCell ref="D52:E52"/>
    <mergeCell ref="F52:G52"/>
    <mergeCell ref="H52:I52"/>
    <mergeCell ref="J52:K52"/>
    <mergeCell ref="L52:N52"/>
    <mergeCell ref="A53:B53"/>
    <mergeCell ref="D53:E53"/>
    <mergeCell ref="F53:G53"/>
    <mergeCell ref="H53:I53"/>
    <mergeCell ref="J53:K53"/>
    <mergeCell ref="L53:N53"/>
    <mergeCell ref="A54:B54"/>
    <mergeCell ref="D54:E54"/>
    <mergeCell ref="F54:G54"/>
    <mergeCell ref="H54:I54"/>
    <mergeCell ref="J54:K54"/>
    <mergeCell ref="L54:N54"/>
    <mergeCell ref="A55:B55"/>
    <mergeCell ref="D55:E55"/>
    <mergeCell ref="F55:G55"/>
    <mergeCell ref="H55:I55"/>
    <mergeCell ref="J55:K55"/>
    <mergeCell ref="L55:N55"/>
    <mergeCell ref="A56:B56"/>
    <mergeCell ref="D56:E56"/>
    <mergeCell ref="F56:G56"/>
    <mergeCell ref="H56:I56"/>
    <mergeCell ref="J56:K56"/>
    <mergeCell ref="L56:N56"/>
    <mergeCell ref="A57:B57"/>
    <mergeCell ref="D57:E57"/>
    <mergeCell ref="F57:G57"/>
    <mergeCell ref="H57:I57"/>
    <mergeCell ref="J57:K57"/>
    <mergeCell ref="L57:N57"/>
    <mergeCell ref="A58:B58"/>
    <mergeCell ref="D58:E58"/>
    <mergeCell ref="F58:G58"/>
    <mergeCell ref="H58:I58"/>
    <mergeCell ref="J58:K58"/>
    <mergeCell ref="L58:N58"/>
    <mergeCell ref="A59:B59"/>
    <mergeCell ref="D59:E59"/>
    <mergeCell ref="F59:G59"/>
    <mergeCell ref="H59:I59"/>
    <mergeCell ref="J59:K59"/>
    <mergeCell ref="L59:N59"/>
    <mergeCell ref="A60:B60"/>
    <mergeCell ref="D60:E60"/>
    <mergeCell ref="F60:G60"/>
    <mergeCell ref="H60:I60"/>
    <mergeCell ref="J60:K60"/>
    <mergeCell ref="L60:N60"/>
    <mergeCell ref="A61:B61"/>
    <mergeCell ref="D61:E61"/>
    <mergeCell ref="F61:G61"/>
    <mergeCell ref="H61:I61"/>
    <mergeCell ref="J61:K61"/>
    <mergeCell ref="L61:N61"/>
    <mergeCell ref="A62:B62"/>
    <mergeCell ref="D62:E62"/>
    <mergeCell ref="F62:G62"/>
    <mergeCell ref="H62:I62"/>
    <mergeCell ref="J62:K62"/>
    <mergeCell ref="L62:N62"/>
    <mergeCell ref="A63:B63"/>
    <mergeCell ref="D63:E63"/>
    <mergeCell ref="F63:G63"/>
    <mergeCell ref="H63:I63"/>
    <mergeCell ref="J63:K63"/>
    <mergeCell ref="L63:N63"/>
    <mergeCell ref="A64:B64"/>
    <mergeCell ref="D64:E64"/>
    <mergeCell ref="F64:G64"/>
    <mergeCell ref="H64:I64"/>
    <mergeCell ref="J64:K64"/>
    <mergeCell ref="L64:N64"/>
    <mergeCell ref="A65:B65"/>
    <mergeCell ref="D65:E65"/>
    <mergeCell ref="F65:G65"/>
    <mergeCell ref="H65:I65"/>
    <mergeCell ref="J65:K65"/>
    <mergeCell ref="L65:N65"/>
    <mergeCell ref="A66:B66"/>
    <mergeCell ref="D66:E66"/>
    <mergeCell ref="F66:G66"/>
    <mergeCell ref="H66:I66"/>
    <mergeCell ref="J66:K66"/>
    <mergeCell ref="L66:N66"/>
    <mergeCell ref="A67:B67"/>
    <mergeCell ref="D67:E67"/>
    <mergeCell ref="F67:G67"/>
    <mergeCell ref="H67:I67"/>
    <mergeCell ref="J67:K67"/>
    <mergeCell ref="L67:N67"/>
    <mergeCell ref="L69:N69"/>
    <mergeCell ref="A68:B68"/>
    <mergeCell ref="D68:E68"/>
    <mergeCell ref="F68:G68"/>
    <mergeCell ref="H68:I68"/>
    <mergeCell ref="J68:K68"/>
    <mergeCell ref="L68:N68"/>
    <mergeCell ref="B74:D74"/>
    <mergeCell ref="E74:F74"/>
    <mergeCell ref="G74:H74"/>
    <mergeCell ref="I74:J74"/>
    <mergeCell ref="K74:L74"/>
    <mergeCell ref="A69:B69"/>
    <mergeCell ref="D69:E69"/>
    <mergeCell ref="F69:G69"/>
    <mergeCell ref="H69:I69"/>
    <mergeCell ref="J69:K69"/>
  </mergeCells>
  <printOptions horizontalCentered="1"/>
  <pageMargins left="0" right="0" top="0.5899999737739563" bottom="0.5899999737739563" header="0.5" footer="0.5"/>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01C44-CC7F-40D0-919E-C7A2D3E5D6B0}">
  <sheetPr>
    <tabColor theme="5" tint="0.59999389629810485"/>
    <pageSetUpPr fitToPage="1"/>
  </sheetPr>
  <dimension ref="A1:K45"/>
  <sheetViews>
    <sheetView zoomScale="115" zoomScaleNormal="115" zoomScaleSheetLayoutView="100" workbookViewId="0">
      <selection activeCell="H19" sqref="H19"/>
    </sheetView>
  </sheetViews>
  <sheetFormatPr defaultRowHeight="15" x14ac:dyDescent="0.25"/>
  <cols>
    <col min="1" max="1" width="4.85546875" style="170" customWidth="1"/>
    <col min="2" max="2" width="34.42578125" style="125" customWidth="1"/>
    <col min="3" max="3" width="12.42578125" style="125" bestFit="1" customWidth="1"/>
    <col min="4" max="4" width="9.140625" style="125"/>
    <col min="5" max="5" width="12.28515625" style="125" customWidth="1"/>
    <col min="6" max="6" width="13.28515625" style="125" customWidth="1"/>
    <col min="7" max="7" width="15.28515625" style="125" customWidth="1"/>
    <col min="8" max="11" width="19" style="125" customWidth="1"/>
    <col min="12" max="16384" width="9.140625" style="125"/>
  </cols>
  <sheetData>
    <row r="1" spans="1:11" s="122" customFormat="1" ht="26.25" customHeight="1" x14ac:dyDescent="0.25">
      <c r="A1" s="270" t="s">
        <v>829</v>
      </c>
      <c r="B1" s="270"/>
      <c r="C1" s="270"/>
      <c r="D1" s="270"/>
      <c r="E1" s="270"/>
      <c r="F1" s="270"/>
      <c r="G1" s="270"/>
      <c r="H1" s="270"/>
      <c r="I1" s="270"/>
      <c r="J1" s="270"/>
      <c r="K1" s="270"/>
    </row>
    <row r="2" spans="1:11" ht="52.5" customHeight="1" x14ac:dyDescent="0.25">
      <c r="A2" s="123"/>
      <c r="B2" s="124"/>
      <c r="C2" s="271" t="s">
        <v>830</v>
      </c>
      <c r="D2" s="271"/>
      <c r="E2" s="271"/>
      <c r="F2" s="271"/>
      <c r="G2" s="271"/>
      <c r="H2" s="271"/>
      <c r="I2" s="271"/>
      <c r="J2" s="271"/>
      <c r="K2" s="271"/>
    </row>
    <row r="3" spans="1:11" ht="14.25" customHeight="1" x14ac:dyDescent="0.25">
      <c r="A3" s="272" t="s">
        <v>831</v>
      </c>
      <c r="B3" s="273"/>
      <c r="C3" s="273"/>
      <c r="D3" s="273"/>
      <c r="E3" s="273"/>
      <c r="F3" s="273"/>
      <c r="G3" s="273"/>
      <c r="H3" s="273"/>
      <c r="I3" s="273"/>
      <c r="J3" s="273"/>
      <c r="K3" s="273"/>
    </row>
    <row r="4" spans="1:11" ht="15.75" customHeight="1" x14ac:dyDescent="0.25">
      <c r="A4" s="273"/>
      <c r="B4" s="273"/>
      <c r="C4" s="273"/>
      <c r="D4" s="273"/>
      <c r="E4" s="273"/>
      <c r="F4" s="273"/>
      <c r="G4" s="273"/>
      <c r="H4" s="273"/>
      <c r="I4" s="273"/>
      <c r="J4" s="273"/>
      <c r="K4" s="273"/>
    </row>
    <row r="5" spans="1:11" s="127" customFormat="1" ht="18" customHeight="1" x14ac:dyDescent="0.2">
      <c r="A5" s="274" t="s">
        <v>3</v>
      </c>
      <c r="B5" s="275"/>
      <c r="C5" s="275"/>
      <c r="D5" s="275"/>
      <c r="E5" s="275"/>
      <c r="F5" s="275"/>
      <c r="G5" s="275"/>
      <c r="H5" s="275"/>
      <c r="I5" s="275"/>
      <c r="J5" s="275"/>
      <c r="K5" s="275"/>
    </row>
    <row r="6" spans="1:11" s="127" customFormat="1" ht="11.25" x14ac:dyDescent="0.2">
      <c r="A6" s="126"/>
      <c r="B6" s="126"/>
      <c r="C6" s="126"/>
      <c r="D6" s="126"/>
      <c r="E6" s="126"/>
      <c r="F6" s="128"/>
      <c r="G6" s="129"/>
      <c r="H6" s="129"/>
      <c r="I6" s="129"/>
      <c r="J6" s="129"/>
      <c r="K6" s="129"/>
    </row>
    <row r="7" spans="1:11" s="127" customFormat="1" ht="17.25" customHeight="1" x14ac:dyDescent="0.2">
      <c r="A7" s="262" t="s">
        <v>12</v>
      </c>
      <c r="B7" s="263"/>
      <c r="C7" s="276" t="s">
        <v>13</v>
      </c>
      <c r="D7" s="276"/>
      <c r="E7" s="276"/>
      <c r="F7" s="276"/>
      <c r="G7" s="262"/>
      <c r="H7" s="262"/>
      <c r="I7" s="262"/>
      <c r="J7" s="262"/>
      <c r="K7" s="129"/>
    </row>
    <row r="8" spans="1:11" s="127" customFormat="1" ht="17.25" customHeight="1" x14ac:dyDescent="0.2">
      <c r="A8" s="130" t="s">
        <v>14</v>
      </c>
      <c r="B8" s="131"/>
      <c r="C8" s="132" t="s">
        <v>15</v>
      </c>
      <c r="D8" s="129"/>
      <c r="E8" s="129"/>
      <c r="F8" s="129"/>
      <c r="G8" s="267"/>
      <c r="H8" s="267"/>
      <c r="I8" s="267"/>
      <c r="J8" s="267"/>
      <c r="K8" s="129"/>
    </row>
    <row r="9" spans="1:11" s="127" customFormat="1" ht="17.25" customHeight="1" x14ac:dyDescent="0.2">
      <c r="A9" s="134" t="s">
        <v>832</v>
      </c>
      <c r="B9" s="131"/>
      <c r="C9" s="262" t="s">
        <v>5</v>
      </c>
      <c r="D9" s="262"/>
      <c r="E9" s="262"/>
      <c r="F9" s="262"/>
      <c r="G9" s="262"/>
      <c r="H9" s="133"/>
      <c r="I9" s="133"/>
      <c r="J9" s="133"/>
      <c r="K9" s="129"/>
    </row>
    <row r="10" spans="1:11" s="127" customFormat="1" ht="17.25" customHeight="1" x14ac:dyDescent="0.2">
      <c r="A10" s="130" t="s">
        <v>6</v>
      </c>
      <c r="B10" s="131"/>
      <c r="C10" s="268" t="s">
        <v>7</v>
      </c>
      <c r="D10" s="268"/>
      <c r="E10" s="268"/>
      <c r="F10" s="268"/>
      <c r="G10" s="133"/>
      <c r="H10" s="133"/>
      <c r="I10" s="133"/>
      <c r="J10" s="133"/>
      <c r="K10" s="129"/>
    </row>
    <row r="11" spans="1:11" s="127" customFormat="1" ht="17.25" customHeight="1" x14ac:dyDescent="0.2">
      <c r="A11" s="262" t="s">
        <v>833</v>
      </c>
      <c r="B11" s="263"/>
      <c r="C11" s="135" t="s">
        <v>834</v>
      </c>
      <c r="D11" s="135"/>
      <c r="E11" s="129"/>
      <c r="F11" s="129"/>
      <c r="G11" s="262"/>
      <c r="H11" s="262"/>
      <c r="I11" s="262"/>
      <c r="J11" s="262"/>
      <c r="K11" s="129"/>
    </row>
    <row r="12" spans="1:11" s="127" customFormat="1" ht="17.25" customHeight="1" x14ac:dyDescent="0.2">
      <c r="A12" s="269" t="s">
        <v>835</v>
      </c>
      <c r="B12" s="269"/>
      <c r="C12" s="129" t="s">
        <v>11</v>
      </c>
      <c r="D12" s="129"/>
      <c r="E12" s="129"/>
      <c r="F12" s="129"/>
      <c r="G12" s="267"/>
      <c r="H12" s="267"/>
      <c r="I12" s="267"/>
      <c r="J12" s="267"/>
      <c r="K12" s="129"/>
    </row>
    <row r="13" spans="1:11" s="127" customFormat="1" ht="17.25" customHeight="1" x14ac:dyDescent="0.2">
      <c r="A13" s="262" t="s">
        <v>16</v>
      </c>
      <c r="B13" s="263"/>
      <c r="C13" s="136" t="s">
        <v>945</v>
      </c>
      <c r="D13" s="135"/>
      <c r="E13" s="129"/>
      <c r="F13" s="129"/>
      <c r="G13" s="262"/>
      <c r="H13" s="262"/>
      <c r="I13" s="262"/>
      <c r="J13" s="262"/>
      <c r="K13" s="129"/>
    </row>
    <row r="14" spans="1:11" s="127" customFormat="1" ht="17.25" customHeight="1" x14ac:dyDescent="0.2">
      <c r="A14" s="130" t="s">
        <v>17</v>
      </c>
      <c r="B14" s="130"/>
      <c r="C14" s="137" t="s">
        <v>946</v>
      </c>
      <c r="D14" s="129"/>
      <c r="E14" s="129"/>
      <c r="F14" s="129"/>
      <c r="G14" s="264"/>
      <c r="H14" s="264"/>
      <c r="I14" s="264"/>
      <c r="J14" s="264"/>
      <c r="K14" s="129"/>
    </row>
    <row r="15" spans="1:11" s="127" customFormat="1" ht="11.25" x14ac:dyDescent="0.2">
      <c r="A15" s="130"/>
      <c r="B15" s="130"/>
      <c r="C15" s="138"/>
      <c r="D15" s="129"/>
      <c r="E15" s="129"/>
      <c r="F15" s="129"/>
      <c r="G15" s="139"/>
      <c r="H15" s="139"/>
      <c r="I15" s="139"/>
      <c r="J15" s="139"/>
      <c r="K15" s="129"/>
    </row>
    <row r="16" spans="1:11" s="127" customFormat="1" ht="15.75" customHeight="1" x14ac:dyDescent="0.2">
      <c r="A16" s="140"/>
      <c r="B16" s="129"/>
      <c r="C16" s="129"/>
      <c r="D16" s="129"/>
      <c r="E16" s="129"/>
      <c r="F16" s="129"/>
      <c r="G16" s="129"/>
      <c r="H16" s="129"/>
      <c r="I16" s="129"/>
      <c r="J16" s="129"/>
      <c r="K16" s="129"/>
    </row>
    <row r="17" spans="1:11" s="127" customFormat="1" ht="29.25" customHeight="1" x14ac:dyDescent="0.2">
      <c r="A17" s="140"/>
      <c r="B17" s="129"/>
      <c r="C17" s="129"/>
      <c r="D17" s="129"/>
      <c r="E17" s="129"/>
      <c r="F17" s="129"/>
      <c r="G17" s="129"/>
      <c r="H17" s="129"/>
      <c r="I17" s="129"/>
      <c r="J17" s="129"/>
      <c r="K17" s="129"/>
    </row>
    <row r="18" spans="1:11" s="127" customFormat="1" ht="37.5" customHeight="1" x14ac:dyDescent="0.2">
      <c r="A18" s="265" t="s">
        <v>773</v>
      </c>
      <c r="B18" s="265" t="s">
        <v>836</v>
      </c>
      <c r="C18" s="265" t="s">
        <v>517</v>
      </c>
      <c r="D18" s="265" t="s">
        <v>837</v>
      </c>
      <c r="E18" s="265" t="s">
        <v>838</v>
      </c>
      <c r="F18" s="265" t="s">
        <v>839</v>
      </c>
      <c r="G18" s="265" t="s">
        <v>840</v>
      </c>
      <c r="H18" s="260" t="s">
        <v>841</v>
      </c>
      <c r="I18" s="261"/>
      <c r="J18" s="260" t="s">
        <v>842</v>
      </c>
      <c r="K18" s="261"/>
    </row>
    <row r="19" spans="1:11" s="127" customFormat="1" ht="73.5" customHeight="1" x14ac:dyDescent="0.2">
      <c r="A19" s="266"/>
      <c r="B19" s="266"/>
      <c r="C19" s="266"/>
      <c r="D19" s="266"/>
      <c r="E19" s="266"/>
      <c r="F19" s="266"/>
      <c r="G19" s="266"/>
      <c r="H19" s="141" t="s">
        <v>843</v>
      </c>
      <c r="I19" s="141" t="s">
        <v>844</v>
      </c>
      <c r="J19" s="141" t="s">
        <v>845</v>
      </c>
      <c r="K19" s="141" t="s">
        <v>844</v>
      </c>
    </row>
    <row r="20" spans="1:11" s="127" customFormat="1" ht="35.25" customHeight="1" x14ac:dyDescent="0.2">
      <c r="A20" s="142" t="s">
        <v>536</v>
      </c>
      <c r="B20" s="143" t="s">
        <v>846</v>
      </c>
      <c r="C20" s="142" t="s">
        <v>847</v>
      </c>
      <c r="D20" s="144"/>
      <c r="E20" s="144"/>
      <c r="F20" s="145"/>
      <c r="G20" s="146"/>
      <c r="H20" s="143"/>
      <c r="I20" s="147"/>
      <c r="J20" s="148"/>
      <c r="K20" s="149"/>
    </row>
    <row r="21" spans="1:11" s="127" customFormat="1" ht="35.25" customHeight="1" x14ac:dyDescent="0.2">
      <c r="A21" s="142" t="s">
        <v>757</v>
      </c>
      <c r="B21" s="143" t="s">
        <v>848</v>
      </c>
      <c r="C21" s="142" t="s">
        <v>849</v>
      </c>
      <c r="D21" s="144"/>
      <c r="E21" s="144"/>
      <c r="F21" s="145"/>
      <c r="G21" s="146"/>
      <c r="H21" s="143"/>
      <c r="I21" s="147"/>
      <c r="J21" s="148"/>
      <c r="K21" s="149"/>
    </row>
    <row r="22" spans="1:11" s="127" customFormat="1" ht="35.25" customHeight="1" x14ac:dyDescent="0.2">
      <c r="A22" s="142" t="s">
        <v>355</v>
      </c>
      <c r="B22" s="143" t="s">
        <v>850</v>
      </c>
      <c r="C22" s="142" t="s">
        <v>851</v>
      </c>
      <c r="D22" s="145"/>
      <c r="E22" s="145"/>
      <c r="F22" s="145"/>
      <c r="G22" s="146"/>
      <c r="H22" s="143"/>
      <c r="I22" s="147"/>
      <c r="J22" s="143"/>
      <c r="K22" s="147"/>
    </row>
    <row r="23" spans="1:11" s="127" customFormat="1" ht="35.25" customHeight="1" x14ac:dyDescent="0.2">
      <c r="A23" s="142" t="s">
        <v>533</v>
      </c>
      <c r="B23" s="143" t="s">
        <v>852</v>
      </c>
      <c r="C23" s="142" t="s">
        <v>853</v>
      </c>
      <c r="D23" s="145"/>
      <c r="E23" s="145"/>
      <c r="F23" s="145"/>
      <c r="G23" s="144"/>
      <c r="H23" s="143"/>
      <c r="I23" s="150"/>
      <c r="J23" s="143"/>
      <c r="K23" s="150"/>
    </row>
    <row r="24" spans="1:11" s="127" customFormat="1" ht="35.25" customHeight="1" x14ac:dyDescent="0.2">
      <c r="A24" s="142" t="s">
        <v>263</v>
      </c>
      <c r="B24" s="143" t="s">
        <v>854</v>
      </c>
      <c r="C24" s="142" t="s">
        <v>855</v>
      </c>
      <c r="D24" s="145"/>
      <c r="E24" s="145"/>
      <c r="F24" s="145"/>
      <c r="G24" s="146"/>
      <c r="H24" s="143"/>
      <c r="I24" s="147"/>
      <c r="J24" s="143"/>
      <c r="K24" s="147"/>
    </row>
    <row r="25" spans="1:11" s="155" customFormat="1" ht="35.25" customHeight="1" x14ac:dyDescent="0.15">
      <c r="A25" s="151" t="s">
        <v>856</v>
      </c>
      <c r="B25" s="152" t="s">
        <v>857</v>
      </c>
      <c r="C25" s="151" t="s">
        <v>858</v>
      </c>
      <c r="D25" s="153"/>
      <c r="E25" s="153"/>
      <c r="F25" s="153"/>
      <c r="G25" s="154"/>
      <c r="H25" s="152"/>
      <c r="I25" s="149"/>
      <c r="J25" s="152"/>
      <c r="K25" s="149"/>
    </row>
    <row r="26" spans="1:11" s="127" customFormat="1" ht="35.25" customHeight="1" x14ac:dyDescent="0.2">
      <c r="A26" s="142" t="s">
        <v>528</v>
      </c>
      <c r="B26" s="143" t="s">
        <v>859</v>
      </c>
      <c r="C26" s="142" t="s">
        <v>860</v>
      </c>
      <c r="D26" s="145"/>
      <c r="E26" s="145"/>
      <c r="F26" s="145"/>
      <c r="G26" s="146"/>
      <c r="H26" s="143"/>
      <c r="I26" s="147"/>
      <c r="J26" s="143"/>
      <c r="K26" s="147"/>
    </row>
    <row r="27" spans="1:11" s="127" customFormat="1" ht="35.25" customHeight="1" x14ac:dyDescent="0.2">
      <c r="A27" s="142" t="s">
        <v>861</v>
      </c>
      <c r="B27" s="143" t="s">
        <v>848</v>
      </c>
      <c r="C27" s="142" t="s">
        <v>862</v>
      </c>
      <c r="D27" s="145"/>
      <c r="E27" s="145"/>
      <c r="F27" s="145"/>
      <c r="G27" s="146"/>
      <c r="H27" s="143"/>
      <c r="I27" s="147"/>
      <c r="J27" s="143"/>
      <c r="K27" s="147"/>
    </row>
    <row r="28" spans="1:11" s="127" customFormat="1" ht="35.25" customHeight="1" x14ac:dyDescent="0.2">
      <c r="A28" s="142" t="s">
        <v>554</v>
      </c>
      <c r="B28" s="143" t="s">
        <v>863</v>
      </c>
      <c r="C28" s="142" t="s">
        <v>864</v>
      </c>
      <c r="D28" s="145"/>
      <c r="E28" s="145"/>
      <c r="F28" s="145"/>
      <c r="G28" s="146"/>
      <c r="H28" s="143"/>
      <c r="I28" s="147"/>
      <c r="J28" s="143"/>
      <c r="K28" s="147"/>
    </row>
    <row r="29" spans="1:11" s="127" customFormat="1" ht="35.25" customHeight="1" x14ac:dyDescent="0.2">
      <c r="A29" s="142" t="s">
        <v>605</v>
      </c>
      <c r="B29" s="143" t="s">
        <v>865</v>
      </c>
      <c r="C29" s="142" t="s">
        <v>866</v>
      </c>
      <c r="D29" s="145"/>
      <c r="E29" s="145"/>
      <c r="F29" s="145"/>
      <c r="G29" s="146"/>
      <c r="H29" s="143"/>
      <c r="I29" s="147"/>
      <c r="J29" s="143"/>
      <c r="K29" s="147"/>
    </row>
    <row r="30" spans="1:11" s="127" customFormat="1" ht="35.25" customHeight="1" x14ac:dyDescent="0.2">
      <c r="A30" s="142" t="s">
        <v>867</v>
      </c>
      <c r="B30" s="143" t="s">
        <v>848</v>
      </c>
      <c r="C30" s="142" t="s">
        <v>868</v>
      </c>
      <c r="D30" s="145"/>
      <c r="E30" s="145"/>
      <c r="F30" s="145"/>
      <c r="G30" s="146"/>
      <c r="H30" s="143"/>
      <c r="I30" s="147"/>
      <c r="J30" s="143"/>
      <c r="K30" s="147"/>
    </row>
    <row r="31" spans="1:11" s="127" customFormat="1" ht="35.25" customHeight="1" x14ac:dyDescent="0.2">
      <c r="A31" s="142" t="s">
        <v>551</v>
      </c>
      <c r="B31" s="143" t="s">
        <v>869</v>
      </c>
      <c r="C31" s="142" t="s">
        <v>870</v>
      </c>
      <c r="D31" s="145"/>
      <c r="E31" s="145"/>
      <c r="F31" s="145"/>
      <c r="G31" s="146"/>
      <c r="H31" s="143"/>
      <c r="I31" s="147"/>
      <c r="J31" s="143"/>
      <c r="K31" s="147"/>
    </row>
    <row r="32" spans="1:11" s="155" customFormat="1" ht="35.25" customHeight="1" x14ac:dyDescent="0.15">
      <c r="A32" s="151" t="s">
        <v>871</v>
      </c>
      <c r="B32" s="152" t="s">
        <v>872</v>
      </c>
      <c r="C32" s="151" t="s">
        <v>873</v>
      </c>
      <c r="D32" s="153"/>
      <c r="E32" s="153"/>
      <c r="F32" s="153"/>
      <c r="G32" s="154"/>
      <c r="H32" s="152"/>
      <c r="I32" s="149"/>
      <c r="J32" s="152"/>
      <c r="K32" s="149"/>
    </row>
    <row r="33" spans="1:11" s="127" customFormat="1" ht="11.25" x14ac:dyDescent="0.2">
      <c r="A33" s="140"/>
      <c r="B33" s="129"/>
      <c r="C33" s="129"/>
      <c r="D33" s="129"/>
      <c r="E33" s="129"/>
      <c r="F33" s="129"/>
      <c r="G33" s="129"/>
      <c r="H33" s="129"/>
      <c r="I33" s="129"/>
      <c r="J33" s="129"/>
      <c r="K33" s="129"/>
    </row>
    <row r="34" spans="1:11" s="160" customFormat="1" ht="12.75" x14ac:dyDescent="0.25">
      <c r="A34" s="156"/>
      <c r="B34" s="157"/>
      <c r="C34" s="157" t="s">
        <v>874</v>
      </c>
      <c r="D34" s="158"/>
      <c r="E34" s="158"/>
      <c r="F34" s="158"/>
      <c r="G34" s="158"/>
      <c r="H34" s="158"/>
      <c r="I34" s="159" t="s">
        <v>875</v>
      </c>
      <c r="J34" s="158"/>
      <c r="K34" s="158"/>
    </row>
    <row r="35" spans="1:11" s="160" customFormat="1" ht="12.75" x14ac:dyDescent="0.25">
      <c r="A35" s="156"/>
      <c r="B35" s="161"/>
      <c r="C35" s="161" t="s">
        <v>876</v>
      </c>
      <c r="D35" s="158"/>
      <c r="E35" s="158"/>
      <c r="F35" s="158"/>
      <c r="G35" s="158"/>
      <c r="H35" s="158"/>
      <c r="I35" s="162" t="s">
        <v>877</v>
      </c>
      <c r="J35" s="158"/>
      <c r="K35" s="158"/>
    </row>
    <row r="36" spans="1:11" s="165" customFormat="1" x14ac:dyDescent="0.25">
      <c r="A36" s="156"/>
      <c r="B36" s="156"/>
      <c r="C36" s="156"/>
      <c r="D36" s="163"/>
      <c r="E36" s="163"/>
      <c r="F36" s="163"/>
      <c r="G36" s="163"/>
      <c r="H36" s="163"/>
      <c r="I36" s="164"/>
      <c r="J36" s="163"/>
      <c r="K36" s="163"/>
    </row>
    <row r="37" spans="1:11" s="165" customFormat="1" x14ac:dyDescent="0.25">
      <c r="A37" s="156"/>
      <c r="B37" s="156"/>
      <c r="C37" s="156"/>
      <c r="D37" s="163"/>
      <c r="E37" s="163"/>
      <c r="F37" s="163"/>
      <c r="G37" s="163"/>
      <c r="H37" s="163"/>
      <c r="I37" s="164"/>
      <c r="J37" s="163"/>
      <c r="K37" s="163"/>
    </row>
    <row r="38" spans="1:11" s="165" customFormat="1" x14ac:dyDescent="0.25">
      <c r="A38" s="156"/>
      <c r="B38" s="156"/>
      <c r="C38" s="156"/>
      <c r="D38" s="163"/>
      <c r="E38" s="163"/>
      <c r="F38" s="163"/>
      <c r="G38" s="163"/>
      <c r="H38" s="163"/>
      <c r="I38" s="164"/>
      <c r="J38" s="163"/>
      <c r="K38" s="163"/>
    </row>
    <row r="39" spans="1:11" s="165" customFormat="1" x14ac:dyDescent="0.25">
      <c r="A39" s="156"/>
      <c r="B39" s="156"/>
      <c r="C39" s="156"/>
      <c r="D39" s="163"/>
      <c r="E39" s="163"/>
      <c r="F39" s="163"/>
      <c r="G39" s="163"/>
      <c r="H39" s="163"/>
      <c r="I39" s="164"/>
      <c r="J39" s="163"/>
      <c r="K39" s="163"/>
    </row>
    <row r="40" spans="1:11" s="165" customFormat="1" x14ac:dyDescent="0.25">
      <c r="A40" s="156"/>
      <c r="B40" s="156"/>
      <c r="C40" s="156"/>
      <c r="D40" s="163"/>
      <c r="E40" s="163"/>
      <c r="F40" s="163"/>
      <c r="G40" s="163"/>
      <c r="H40" s="163"/>
      <c r="I40" s="164"/>
      <c r="J40" s="163"/>
      <c r="K40" s="163"/>
    </row>
    <row r="41" spans="1:11" s="165" customFormat="1" x14ac:dyDescent="0.25">
      <c r="A41" s="156"/>
      <c r="B41" s="156"/>
      <c r="C41" s="156"/>
      <c r="D41" s="163"/>
      <c r="E41" s="163"/>
      <c r="F41" s="163"/>
      <c r="G41" s="163"/>
      <c r="H41" s="163"/>
      <c r="I41" s="164"/>
      <c r="J41" s="163"/>
      <c r="K41" s="163"/>
    </row>
    <row r="42" spans="1:11" s="167" customFormat="1" ht="12.75" x14ac:dyDescent="0.25">
      <c r="A42" s="156"/>
      <c r="B42" s="157"/>
      <c r="C42" s="157" t="s">
        <v>878</v>
      </c>
      <c r="D42" s="166"/>
      <c r="E42" s="166"/>
      <c r="F42" s="166"/>
      <c r="G42" s="166"/>
      <c r="H42" s="166"/>
      <c r="I42" s="159" t="s">
        <v>879</v>
      </c>
      <c r="J42" s="166"/>
      <c r="K42" s="166"/>
    </row>
    <row r="43" spans="1:11" x14ac:dyDescent="0.25">
      <c r="A43" s="168"/>
      <c r="B43" s="168"/>
      <c r="C43" s="169"/>
      <c r="D43" s="123"/>
      <c r="E43" s="123"/>
      <c r="F43" s="123"/>
      <c r="G43" s="123"/>
      <c r="H43" s="123"/>
      <c r="I43" s="169"/>
      <c r="J43" s="123"/>
      <c r="K43" s="123"/>
    </row>
    <row r="44" spans="1:11" x14ac:dyDescent="0.25">
      <c r="A44" s="168"/>
      <c r="B44" s="168"/>
      <c r="C44" s="169"/>
      <c r="D44" s="123"/>
      <c r="E44" s="123"/>
      <c r="F44" s="123"/>
      <c r="G44" s="123"/>
      <c r="H44" s="123"/>
      <c r="I44" s="169"/>
      <c r="J44" s="123"/>
      <c r="K44" s="123"/>
    </row>
    <row r="45" spans="1:11" x14ac:dyDescent="0.25">
      <c r="A45" s="168"/>
      <c r="B45" s="168"/>
      <c r="C45" s="169"/>
      <c r="D45" s="123"/>
      <c r="E45" s="123"/>
      <c r="F45" s="123"/>
      <c r="G45" s="123"/>
      <c r="H45" s="123"/>
      <c r="I45" s="169"/>
      <c r="J45" s="123"/>
      <c r="K45" s="123"/>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504B4-F095-4E9B-9248-CAA472589D3E}">
  <sheetPr>
    <tabColor theme="5" tint="0.59999389629810485"/>
    <outlinePr summaryBelow="0"/>
  </sheetPr>
  <dimension ref="A1:G60"/>
  <sheetViews>
    <sheetView showGridLines="0" showZeros="0" showOutlineSymbols="0" view="pageBreakPreview" topLeftCell="A42"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1"/>
      <c r="B1" s="1"/>
      <c r="C1" s="1"/>
      <c r="D1" s="85"/>
    </row>
    <row r="2" spans="1:7" ht="43.5" customHeight="1" x14ac:dyDescent="0.25">
      <c r="A2" s="84"/>
    </row>
    <row r="3" spans="1:7" ht="11.25" customHeight="1" x14ac:dyDescent="0.25">
      <c r="A3" s="1"/>
      <c r="B3" s="1"/>
      <c r="C3" s="1"/>
      <c r="D3" s="1"/>
      <c r="E3" s="1"/>
      <c r="F3" s="1"/>
      <c r="G3" s="1"/>
    </row>
    <row r="4" spans="1:7" ht="36.75" customHeight="1" x14ac:dyDescent="0.25">
      <c r="A4" s="83"/>
    </row>
    <row r="5" spans="1:7" ht="22.5" customHeight="1" x14ac:dyDescent="0.25">
      <c r="A5" s="54"/>
    </row>
    <row r="6" spans="1:7" ht="15.75" customHeight="1" x14ac:dyDescent="0.25">
      <c r="A6" s="55"/>
      <c r="B6" s="81"/>
      <c r="C6" s="81"/>
    </row>
    <row r="7" spans="1:7" ht="15.75" customHeight="1" x14ac:dyDescent="0.25">
      <c r="A7" s="1"/>
      <c r="B7" s="1"/>
      <c r="C7" s="1"/>
    </row>
    <row r="8" spans="1:7" ht="15.75" customHeight="1" x14ac:dyDescent="0.25">
      <c r="A8" s="52"/>
      <c r="B8" s="81"/>
      <c r="C8" s="81"/>
    </row>
    <row r="9" spans="1:7" ht="15.75" customHeight="1" x14ac:dyDescent="0.25">
      <c r="A9" s="1"/>
      <c r="B9" s="1"/>
      <c r="C9" s="1"/>
    </row>
    <row r="10" spans="1:7" ht="15.75" customHeight="1" x14ac:dyDescent="0.25">
      <c r="A10" s="52"/>
      <c r="B10" s="81"/>
      <c r="C10" s="81"/>
    </row>
    <row r="11" spans="1:7" ht="15.75" customHeight="1" x14ac:dyDescent="0.25">
      <c r="A11" s="1"/>
      <c r="B11" s="1"/>
      <c r="C11" s="1"/>
    </row>
    <row r="12" spans="1:7" ht="15.75" customHeight="1" x14ac:dyDescent="0.25">
      <c r="A12" s="52"/>
      <c r="B12" s="81"/>
      <c r="C12" s="81"/>
    </row>
    <row r="13" spans="1:7" ht="15.75" customHeight="1" x14ac:dyDescent="0.25">
      <c r="A13" s="1"/>
      <c r="B13" s="1"/>
      <c r="C13" s="1"/>
    </row>
    <row r="14" spans="1:7" ht="14.25" customHeight="1" x14ac:dyDescent="0.25">
      <c r="A14" s="1"/>
      <c r="B14" s="1"/>
      <c r="C14" s="1"/>
      <c r="D14" s="1"/>
      <c r="E14" s="107"/>
    </row>
    <row r="15" spans="1:7" ht="26.25" customHeight="1" x14ac:dyDescent="0.25">
      <c r="A15" s="82"/>
    </row>
    <row r="16" spans="1:7" ht="15.75" customHeight="1" x14ac:dyDescent="0.25">
      <c r="A16" s="81"/>
    </row>
    <row r="17" spans="1:5" ht="15.75" customHeight="1" x14ac:dyDescent="0.25">
      <c r="A17" s="4"/>
      <c r="B17" s="121"/>
      <c r="C17" s="4"/>
      <c r="D17" s="80"/>
    </row>
    <row r="18" spans="1:5" ht="60" customHeight="1" x14ac:dyDescent="0.25">
      <c r="A18" s="16" t="s">
        <v>828</v>
      </c>
      <c r="B18" s="17" t="s">
        <v>18</v>
      </c>
      <c r="C18" s="17" t="s">
        <v>517</v>
      </c>
      <c r="D18" s="17" t="s">
        <v>23</v>
      </c>
      <c r="E18" s="79" t="s">
        <v>652</v>
      </c>
    </row>
    <row r="19" spans="1:5" ht="25.5" x14ac:dyDescent="0.25">
      <c r="A19" s="101" t="s">
        <v>355</v>
      </c>
      <c r="B19" s="18" t="s">
        <v>827</v>
      </c>
      <c r="C19" s="19" t="s">
        <v>826</v>
      </c>
      <c r="D19" s="120">
        <v>0</v>
      </c>
      <c r="E19" s="119">
        <v>0</v>
      </c>
    </row>
    <row r="20" spans="1:5" ht="38.25" x14ac:dyDescent="0.25">
      <c r="A20" s="105" t="s">
        <v>536</v>
      </c>
      <c r="B20" s="20" t="s">
        <v>825</v>
      </c>
      <c r="C20" s="21" t="s">
        <v>824</v>
      </c>
      <c r="D20" s="103">
        <v>1.0163999999999999E-2</v>
      </c>
      <c r="E20" s="102">
        <v>1.0163999999999999E-2</v>
      </c>
    </row>
    <row r="21" spans="1:5" ht="51" x14ac:dyDescent="0.25">
      <c r="A21" s="105" t="s">
        <v>533</v>
      </c>
      <c r="B21" s="20" t="s">
        <v>823</v>
      </c>
      <c r="C21" s="21" t="s">
        <v>822</v>
      </c>
      <c r="D21" s="103">
        <v>1.668E-3</v>
      </c>
      <c r="E21" s="102">
        <v>1.632E-3</v>
      </c>
    </row>
    <row r="22" spans="1:5" ht="76.5" x14ac:dyDescent="0.25">
      <c r="A22" s="105" t="s">
        <v>528</v>
      </c>
      <c r="B22" s="20" t="s">
        <v>821</v>
      </c>
      <c r="C22" s="21" t="s">
        <v>820</v>
      </c>
      <c r="D22" s="103">
        <v>2.0999999999999999E-3</v>
      </c>
      <c r="E22" s="102">
        <v>2.1120000000000002E-3</v>
      </c>
    </row>
    <row r="23" spans="1:5" ht="38.25" x14ac:dyDescent="0.25">
      <c r="A23" s="105" t="s">
        <v>605</v>
      </c>
      <c r="B23" s="20" t="s">
        <v>819</v>
      </c>
      <c r="C23" s="21" t="s">
        <v>818</v>
      </c>
      <c r="D23" s="103">
        <v>7.2000000000000005E-4</v>
      </c>
      <c r="E23" s="102">
        <v>7.2000000000000005E-4</v>
      </c>
    </row>
    <row r="24" spans="1:5" ht="76.5" x14ac:dyDescent="0.25">
      <c r="A24" s="105" t="s">
        <v>602</v>
      </c>
      <c r="B24" s="20" t="s">
        <v>817</v>
      </c>
      <c r="C24" s="21" t="s">
        <v>816</v>
      </c>
      <c r="D24" s="103">
        <v>6.3756326855197261E-4</v>
      </c>
      <c r="E24" s="102">
        <v>6.4084604797676268E-4</v>
      </c>
    </row>
    <row r="25" spans="1:5" ht="38.25" x14ac:dyDescent="0.25">
      <c r="A25" s="105" t="s">
        <v>593</v>
      </c>
      <c r="B25" s="20" t="s">
        <v>815</v>
      </c>
      <c r="C25" s="21" t="s">
        <v>814</v>
      </c>
      <c r="D25" s="103">
        <v>1.5408E-2</v>
      </c>
      <c r="E25" s="102">
        <v>1.5311999999999999E-2</v>
      </c>
    </row>
    <row r="26" spans="1:5" ht="76.5" x14ac:dyDescent="0.25">
      <c r="A26" s="105" t="s">
        <v>580</v>
      </c>
      <c r="B26" s="20" t="s">
        <v>813</v>
      </c>
      <c r="C26" s="21" t="s">
        <v>812</v>
      </c>
      <c r="D26" s="103">
        <v>0.2124909493513667</v>
      </c>
      <c r="E26" s="102">
        <v>0</v>
      </c>
    </row>
    <row r="27" spans="1:5" ht="25.5" x14ac:dyDescent="0.25">
      <c r="A27" s="101" t="s">
        <v>263</v>
      </c>
      <c r="B27" s="18" t="s">
        <v>811</v>
      </c>
      <c r="C27" s="19" t="s">
        <v>810</v>
      </c>
      <c r="D27" s="120">
        <v>0</v>
      </c>
      <c r="E27" s="119">
        <v>0</v>
      </c>
    </row>
    <row r="28" spans="1:5" ht="38.25" x14ac:dyDescent="0.25">
      <c r="A28" s="105" t="s">
        <v>536</v>
      </c>
      <c r="B28" s="20" t="s">
        <v>809</v>
      </c>
      <c r="C28" s="21" t="s">
        <v>808</v>
      </c>
      <c r="D28" s="117">
        <v>150463817700</v>
      </c>
      <c r="E28" s="116">
        <v>150446710700</v>
      </c>
    </row>
    <row r="29" spans="1:5" ht="38.25" x14ac:dyDescent="0.25">
      <c r="A29" s="105" t="s">
        <v>536</v>
      </c>
      <c r="B29" s="20" t="s">
        <v>807</v>
      </c>
      <c r="C29" s="21" t="s">
        <v>806</v>
      </c>
      <c r="D29" s="117">
        <v>150463817700</v>
      </c>
      <c r="E29" s="116">
        <v>150446710700</v>
      </c>
    </row>
    <row r="30" spans="1:5" ht="38.25" x14ac:dyDescent="0.25">
      <c r="A30" s="105" t="s">
        <v>536</v>
      </c>
      <c r="B30" s="20" t="s">
        <v>805</v>
      </c>
      <c r="C30" s="21" t="s">
        <v>804</v>
      </c>
      <c r="D30" s="104">
        <v>15046381.77</v>
      </c>
      <c r="E30" s="118">
        <v>15044671.07</v>
      </c>
    </row>
    <row r="31" spans="1:5" ht="51" x14ac:dyDescent="0.25">
      <c r="A31" s="105" t="s">
        <v>533</v>
      </c>
      <c r="B31" s="20" t="s">
        <v>803</v>
      </c>
      <c r="C31" s="21" t="s">
        <v>802</v>
      </c>
      <c r="D31" s="117">
        <v>-14883300</v>
      </c>
      <c r="E31" s="116">
        <v>17107000</v>
      </c>
    </row>
    <row r="32" spans="1:5" ht="38.25" x14ac:dyDescent="0.25">
      <c r="A32" s="105" t="s">
        <v>533</v>
      </c>
      <c r="B32" s="20" t="s">
        <v>801</v>
      </c>
      <c r="C32" s="21" t="s">
        <v>800</v>
      </c>
      <c r="D32" s="104">
        <v>-1488.33</v>
      </c>
      <c r="E32" s="118">
        <v>1710.7</v>
      </c>
    </row>
    <row r="33" spans="1:7" ht="38.25" x14ac:dyDescent="0.25">
      <c r="A33" s="105" t="s">
        <v>533</v>
      </c>
      <c r="B33" s="20" t="s">
        <v>799</v>
      </c>
      <c r="C33" s="21" t="s">
        <v>798</v>
      </c>
      <c r="D33" s="117">
        <v>-14883300</v>
      </c>
      <c r="E33" s="116">
        <v>17107000</v>
      </c>
    </row>
    <row r="34" spans="1:7" ht="38.25" x14ac:dyDescent="0.25">
      <c r="A34" s="105" t="s">
        <v>533</v>
      </c>
      <c r="B34" s="20" t="s">
        <v>797</v>
      </c>
      <c r="C34" s="21" t="s">
        <v>796</v>
      </c>
      <c r="D34" s="104">
        <v>5048.3599999999997</v>
      </c>
      <c r="E34" s="118">
        <v>4037.46</v>
      </c>
    </row>
    <row r="35" spans="1:7" ht="38.25" x14ac:dyDescent="0.25">
      <c r="A35" s="105" t="s">
        <v>533</v>
      </c>
      <c r="B35" s="20" t="s">
        <v>795</v>
      </c>
      <c r="C35" s="21" t="s">
        <v>794</v>
      </c>
      <c r="D35" s="117">
        <v>50483600</v>
      </c>
      <c r="E35" s="116">
        <v>40374600</v>
      </c>
    </row>
    <row r="36" spans="1:7" ht="38.25" x14ac:dyDescent="0.25">
      <c r="A36" s="105" t="s">
        <v>533</v>
      </c>
      <c r="B36" s="20" t="s">
        <v>793</v>
      </c>
      <c r="C36" s="21" t="s">
        <v>792</v>
      </c>
      <c r="D36" s="104">
        <v>-6536.69</v>
      </c>
      <c r="E36" s="118">
        <v>-2326.7600000000002</v>
      </c>
    </row>
    <row r="37" spans="1:7" ht="38.25" x14ac:dyDescent="0.25">
      <c r="A37" s="105" t="s">
        <v>533</v>
      </c>
      <c r="B37" s="20" t="s">
        <v>791</v>
      </c>
      <c r="C37" s="21" t="s">
        <v>790</v>
      </c>
      <c r="D37" s="117">
        <v>-65366900</v>
      </c>
      <c r="E37" s="116">
        <v>-23267600</v>
      </c>
    </row>
    <row r="38" spans="1:7" ht="51" x14ac:dyDescent="0.25">
      <c r="A38" s="105" t="s">
        <v>528</v>
      </c>
      <c r="B38" s="20" t="s">
        <v>789</v>
      </c>
      <c r="C38" s="21" t="s">
        <v>788</v>
      </c>
      <c r="D38" s="117">
        <v>150448934400</v>
      </c>
      <c r="E38" s="116">
        <v>150463817700</v>
      </c>
    </row>
    <row r="39" spans="1:7" ht="38.25" x14ac:dyDescent="0.25">
      <c r="A39" s="105" t="s">
        <v>528</v>
      </c>
      <c r="B39" s="20" t="s">
        <v>787</v>
      </c>
      <c r="C39" s="21" t="s">
        <v>786</v>
      </c>
      <c r="D39" s="117">
        <v>150448934400</v>
      </c>
      <c r="E39" s="116">
        <v>150463817700</v>
      </c>
    </row>
    <row r="40" spans="1:7" ht="38.25" x14ac:dyDescent="0.25">
      <c r="A40" s="105" t="s">
        <v>528</v>
      </c>
      <c r="B40" s="20" t="s">
        <v>785</v>
      </c>
      <c r="C40" s="21" t="s">
        <v>784</v>
      </c>
      <c r="D40" s="104">
        <v>15044893.439999999</v>
      </c>
      <c r="E40" s="118">
        <v>15046381.77</v>
      </c>
    </row>
    <row r="41" spans="1:7" ht="51" x14ac:dyDescent="0.25">
      <c r="A41" s="105" t="s">
        <v>605</v>
      </c>
      <c r="B41" s="20" t="s">
        <v>783</v>
      </c>
      <c r="C41" s="21" t="s">
        <v>782</v>
      </c>
      <c r="D41" s="103">
        <v>0.15349839061405809</v>
      </c>
      <c r="E41" s="102">
        <v>0.15354966830673472</v>
      </c>
    </row>
    <row r="42" spans="1:7" ht="51" x14ac:dyDescent="0.25">
      <c r="A42" s="105" t="s">
        <v>602</v>
      </c>
      <c r="B42" s="20" t="s">
        <v>781</v>
      </c>
      <c r="C42" s="21" t="s">
        <v>780</v>
      </c>
      <c r="D42" s="103">
        <v>0.99529999999999996</v>
      </c>
      <c r="E42" s="102">
        <v>0.99521599999999999</v>
      </c>
    </row>
    <row r="43" spans="1:7" ht="51" x14ac:dyDescent="0.25">
      <c r="A43" s="105" t="s">
        <v>593</v>
      </c>
      <c r="B43" s="20" t="s">
        <v>779</v>
      </c>
      <c r="C43" s="21" t="s">
        <v>778</v>
      </c>
      <c r="D43" s="103">
        <v>0.83799999999999997</v>
      </c>
      <c r="E43" s="102">
        <v>0.837982</v>
      </c>
    </row>
    <row r="44" spans="1:7" ht="51" x14ac:dyDescent="0.25">
      <c r="A44" s="105" t="s">
        <v>580</v>
      </c>
      <c r="B44" s="20" t="s">
        <v>777</v>
      </c>
      <c r="C44" s="21" t="s">
        <v>776</v>
      </c>
      <c r="D44" s="117">
        <v>209</v>
      </c>
      <c r="E44" s="116">
        <v>206</v>
      </c>
    </row>
    <row r="45" spans="1:7" ht="38.25" x14ac:dyDescent="0.25">
      <c r="A45" s="115" t="s">
        <v>573</v>
      </c>
      <c r="B45" s="114" t="s">
        <v>775</v>
      </c>
      <c r="C45" s="113" t="s">
        <v>774</v>
      </c>
      <c r="D45" s="112">
        <v>11274.35</v>
      </c>
      <c r="E45" s="111">
        <v>11225.35</v>
      </c>
    </row>
    <row r="46" spans="1:7" ht="12.75" customHeight="1" x14ac:dyDescent="0.25">
      <c r="A46" s="1"/>
      <c r="B46" s="1"/>
      <c r="C46" s="1"/>
      <c r="D46" s="1"/>
      <c r="E46" s="1"/>
      <c r="F46" s="1"/>
      <c r="G46" s="1"/>
    </row>
    <row r="47" spans="1:7" ht="15.75" customHeight="1" x14ac:dyDescent="0.25">
      <c r="A47" s="57"/>
    </row>
    <row r="48" spans="1:7" ht="75" customHeight="1" x14ac:dyDescent="0.25">
      <c r="A48" s="110"/>
    </row>
    <row r="49" spans="1:7" ht="75" customHeight="1" x14ac:dyDescent="0.25">
      <c r="A49" s="110"/>
    </row>
    <row r="50" spans="1:7" ht="11.25" customHeight="1" x14ac:dyDescent="0.2">
      <c r="A50" s="1"/>
      <c r="B50" s="109"/>
      <c r="C50" s="1"/>
      <c r="D50" s="1"/>
      <c r="E50" s="1"/>
      <c r="F50" s="1"/>
      <c r="G50" s="1"/>
    </row>
    <row r="51" spans="1:7" ht="14.25" customHeight="1" x14ac:dyDescent="0.25">
      <c r="A51" s="55"/>
      <c r="B51" s="52"/>
    </row>
    <row r="52" spans="1:7" ht="12" customHeight="1" x14ac:dyDescent="0.25">
      <c r="A52" s="53"/>
      <c r="B52" s="54"/>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2"/>
      <c r="B59" s="52"/>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CA1B8-219A-4472-AD7D-FDF33C3B1286}">
  <sheetPr>
    <tabColor theme="5" tint="0.59999389629810485"/>
    <outlinePr summaryBelow="0"/>
    <pageSetUpPr fitToPage="1"/>
  </sheetPr>
  <dimension ref="A1:I108"/>
  <sheetViews>
    <sheetView showGridLines="0" showZeros="0" tabSelected="1" showOutlineSymbols="0" view="pageBreakPreview" zoomScale="115" zoomScaleNormal="100" zoomScaleSheetLayoutView="115" workbookViewId="0">
      <selection activeCell="G20" sqref="G20"/>
    </sheetView>
  </sheetViews>
  <sheetFormatPr defaultRowHeight="13.5" x14ac:dyDescent="0.25"/>
  <cols>
    <col min="1" max="1" width="6.85546875" style="173" customWidth="1"/>
    <col min="2" max="2" width="37.7109375" style="173" customWidth="1"/>
    <col min="3" max="7" width="15.28515625" style="173" customWidth="1"/>
    <col min="8" max="16384" width="9.140625" style="173"/>
  </cols>
  <sheetData>
    <row r="1" spans="1:9" ht="61.5" customHeight="1" x14ac:dyDescent="0.25">
      <c r="A1" s="171"/>
      <c r="B1" s="171"/>
      <c r="C1" s="172"/>
    </row>
    <row r="2" spans="1:9" ht="18.75" customHeight="1" x14ac:dyDescent="0.25">
      <c r="A2" s="174"/>
    </row>
    <row r="3" spans="1:9" ht="39.75" customHeight="1" x14ac:dyDescent="0.25">
      <c r="A3" s="171"/>
      <c r="B3" s="172"/>
    </row>
    <row r="4" spans="1:9" ht="12.75" customHeight="1" x14ac:dyDescent="0.25">
      <c r="A4" s="171"/>
      <c r="B4" s="175"/>
    </row>
    <row r="5" spans="1:9" ht="14.25" customHeight="1" x14ac:dyDescent="0.25">
      <c r="A5" s="283">
        <v>1</v>
      </c>
      <c r="B5" s="286" t="s">
        <v>832</v>
      </c>
      <c r="C5" s="287"/>
      <c r="D5" s="176" t="s">
        <v>5</v>
      </c>
      <c r="E5" s="177"/>
    </row>
    <row r="6" spans="1:9" ht="13.5" customHeight="1" x14ac:dyDescent="0.25">
      <c r="A6" s="283"/>
      <c r="B6" s="288" t="s">
        <v>6</v>
      </c>
      <c r="C6" s="288"/>
      <c r="D6" s="178" t="s">
        <v>7</v>
      </c>
      <c r="E6" s="177"/>
    </row>
    <row r="7" spans="1:9" ht="13.5" customHeight="1" x14ac:dyDescent="0.25">
      <c r="A7" s="283">
        <v>2</v>
      </c>
      <c r="B7" s="284" t="s">
        <v>833</v>
      </c>
      <c r="C7" s="285"/>
      <c r="D7" s="176" t="s">
        <v>834</v>
      </c>
      <c r="E7" s="177"/>
    </row>
    <row r="8" spans="1:9" ht="14.25" customHeight="1" x14ac:dyDescent="0.25">
      <c r="A8" s="283"/>
      <c r="B8" s="285" t="s">
        <v>835</v>
      </c>
      <c r="C8" s="285"/>
      <c r="D8" s="178" t="s">
        <v>11</v>
      </c>
      <c r="E8" s="177"/>
    </row>
    <row r="9" spans="1:9" ht="13.5" customHeight="1" x14ac:dyDescent="0.25">
      <c r="A9" s="283">
        <v>3</v>
      </c>
      <c r="B9" s="284" t="s">
        <v>12</v>
      </c>
      <c r="C9" s="285"/>
      <c r="D9" s="176" t="s">
        <v>13</v>
      </c>
      <c r="E9" s="177"/>
    </row>
    <row r="10" spans="1:9" ht="13.5" customHeight="1" x14ac:dyDescent="0.25">
      <c r="A10" s="283"/>
      <c r="B10" s="180" t="s">
        <v>14</v>
      </c>
      <c r="C10" s="179"/>
      <c r="D10" s="178" t="s">
        <v>15</v>
      </c>
      <c r="E10" s="177"/>
    </row>
    <row r="11" spans="1:9" ht="13.5" customHeight="1" x14ac:dyDescent="0.25">
      <c r="A11" s="283">
        <v>4</v>
      </c>
      <c r="B11" s="181" t="s">
        <v>16</v>
      </c>
      <c r="C11" s="180"/>
      <c r="D11" s="182" t="s">
        <v>945</v>
      </c>
      <c r="E11" s="177"/>
    </row>
    <row r="12" spans="1:9" ht="13.5" customHeight="1" x14ac:dyDescent="0.25">
      <c r="A12" s="283"/>
      <c r="B12" s="180" t="s">
        <v>17</v>
      </c>
      <c r="C12" s="180"/>
      <c r="D12" s="183" t="s">
        <v>946</v>
      </c>
      <c r="E12" s="184"/>
    </row>
    <row r="13" spans="1:9" ht="6" customHeight="1" x14ac:dyDescent="0.25">
      <c r="A13" s="172"/>
      <c r="B13" s="185"/>
      <c r="C13" s="185"/>
      <c r="D13" s="186"/>
      <c r="E13" s="184"/>
    </row>
    <row r="14" spans="1:9" ht="8.25" customHeight="1" x14ac:dyDescent="0.25">
      <c r="A14" s="187"/>
      <c r="B14" s="177"/>
      <c r="C14" s="177"/>
      <c r="D14" s="177"/>
      <c r="E14" s="177"/>
      <c r="F14" s="177"/>
      <c r="G14" s="177"/>
      <c r="H14" s="177"/>
      <c r="I14" s="177"/>
    </row>
    <row r="15" spans="1:9" s="189" customFormat="1" ht="15" customHeight="1" x14ac:dyDescent="0.25">
      <c r="A15" s="188" t="s">
        <v>880</v>
      </c>
    </row>
    <row r="16" spans="1:9" s="189" customFormat="1" ht="12.75" x14ac:dyDescent="0.25">
      <c r="A16" s="190" t="s">
        <v>881</v>
      </c>
    </row>
    <row r="17" spans="1:9" ht="12.75" customHeight="1" x14ac:dyDescent="0.25">
      <c r="A17" s="191"/>
      <c r="B17" s="177"/>
      <c r="C17" s="177"/>
      <c r="D17" s="177"/>
      <c r="E17" s="177"/>
      <c r="F17" s="177"/>
      <c r="G17" s="177"/>
      <c r="H17" s="177"/>
      <c r="I17" s="177"/>
    </row>
    <row r="18" spans="1:9" ht="15.75" customHeight="1" x14ac:dyDescent="0.25">
      <c r="A18" s="281" t="s">
        <v>659</v>
      </c>
      <c r="B18" s="282" t="s">
        <v>882</v>
      </c>
      <c r="C18" s="282"/>
      <c r="D18" s="282"/>
      <c r="E18" s="282"/>
      <c r="F18" s="282" t="s">
        <v>883</v>
      </c>
      <c r="G18" s="282"/>
      <c r="H18" s="177"/>
      <c r="I18" s="177"/>
    </row>
    <row r="19" spans="1:9" ht="23.25" customHeight="1" x14ac:dyDescent="0.25">
      <c r="A19" s="281"/>
      <c r="B19" s="282"/>
      <c r="C19" s="282"/>
      <c r="D19" s="282"/>
      <c r="E19" s="282"/>
      <c r="F19" s="192" t="s">
        <v>884</v>
      </c>
      <c r="G19" s="192" t="s">
        <v>885</v>
      </c>
      <c r="H19" s="177"/>
      <c r="I19" s="177"/>
    </row>
    <row r="20" spans="1:9" ht="25.5" customHeight="1" x14ac:dyDescent="0.25">
      <c r="A20" s="193" t="s">
        <v>355</v>
      </c>
      <c r="B20" s="194" t="s">
        <v>886</v>
      </c>
      <c r="C20" s="194"/>
      <c r="D20" s="194"/>
      <c r="E20" s="194"/>
      <c r="F20" s="194"/>
      <c r="G20" s="194"/>
      <c r="H20" s="177"/>
      <c r="I20" s="177"/>
    </row>
    <row r="21" spans="1:9" x14ac:dyDescent="0.25">
      <c r="A21" s="193">
        <v>1</v>
      </c>
      <c r="B21" s="194" t="s">
        <v>887</v>
      </c>
      <c r="C21" s="194"/>
      <c r="D21" s="194"/>
      <c r="E21" s="194"/>
      <c r="F21" s="194"/>
      <c r="G21" s="194"/>
      <c r="H21" s="177"/>
      <c r="I21" s="177"/>
    </row>
    <row r="22" spans="1:9" x14ac:dyDescent="0.25">
      <c r="A22" s="193">
        <v>2</v>
      </c>
      <c r="B22" s="194" t="s">
        <v>848</v>
      </c>
      <c r="C22" s="194"/>
      <c r="D22" s="194"/>
      <c r="E22" s="194"/>
      <c r="F22" s="194"/>
      <c r="G22" s="194"/>
      <c r="H22" s="177"/>
      <c r="I22" s="177"/>
    </row>
    <row r="23" spans="1:9" x14ac:dyDescent="0.25">
      <c r="A23" s="193" t="s">
        <v>263</v>
      </c>
      <c r="B23" s="194" t="s">
        <v>888</v>
      </c>
      <c r="C23" s="194"/>
      <c r="D23" s="194"/>
      <c r="E23" s="194"/>
      <c r="F23" s="194"/>
      <c r="G23" s="194"/>
      <c r="H23" s="177"/>
      <c r="I23" s="177"/>
    </row>
    <row r="24" spans="1:9" x14ac:dyDescent="0.25">
      <c r="A24" s="193">
        <v>1</v>
      </c>
      <c r="B24" s="194" t="s">
        <v>887</v>
      </c>
      <c r="C24" s="194"/>
      <c r="D24" s="194"/>
      <c r="E24" s="194"/>
      <c r="F24" s="194"/>
      <c r="G24" s="194"/>
      <c r="H24" s="177"/>
      <c r="I24" s="177"/>
    </row>
    <row r="25" spans="1:9" x14ac:dyDescent="0.25">
      <c r="A25" s="193">
        <v>2</v>
      </c>
      <c r="B25" s="194" t="s">
        <v>848</v>
      </c>
      <c r="C25" s="194"/>
      <c r="D25" s="194"/>
      <c r="E25" s="194"/>
      <c r="F25" s="194"/>
      <c r="G25" s="194"/>
      <c r="H25" s="177"/>
      <c r="I25" s="177"/>
    </row>
    <row r="26" spans="1:9" x14ac:dyDescent="0.25">
      <c r="A26" s="193" t="s">
        <v>554</v>
      </c>
      <c r="B26" s="194" t="s">
        <v>889</v>
      </c>
      <c r="C26" s="194"/>
      <c r="D26" s="194"/>
      <c r="E26" s="194"/>
      <c r="F26" s="194"/>
      <c r="G26" s="194"/>
      <c r="H26" s="177"/>
      <c r="I26" s="177"/>
    </row>
    <row r="27" spans="1:9" x14ac:dyDescent="0.25">
      <c r="A27" s="193">
        <v>1</v>
      </c>
      <c r="B27" s="194" t="s">
        <v>887</v>
      </c>
      <c r="C27" s="194"/>
      <c r="D27" s="194"/>
      <c r="E27" s="194"/>
      <c r="F27" s="194"/>
      <c r="G27" s="194"/>
      <c r="H27" s="177"/>
      <c r="I27" s="177"/>
    </row>
    <row r="28" spans="1:9" x14ac:dyDescent="0.25">
      <c r="A28" s="193">
        <v>2</v>
      </c>
      <c r="B28" s="194" t="s">
        <v>848</v>
      </c>
      <c r="C28" s="194"/>
      <c r="D28" s="194"/>
      <c r="E28" s="194"/>
      <c r="F28" s="194"/>
      <c r="G28" s="194"/>
      <c r="H28" s="177"/>
      <c r="I28" s="177"/>
    </row>
    <row r="29" spans="1:9" x14ac:dyDescent="0.25">
      <c r="A29" s="193" t="s">
        <v>551</v>
      </c>
      <c r="B29" s="194" t="s">
        <v>890</v>
      </c>
      <c r="C29" s="194"/>
      <c r="D29" s="194"/>
      <c r="E29" s="194"/>
      <c r="F29" s="194"/>
      <c r="G29" s="194"/>
      <c r="H29" s="177"/>
      <c r="I29" s="177"/>
    </row>
    <row r="30" spans="1:9" x14ac:dyDescent="0.25">
      <c r="A30" s="193">
        <v>1</v>
      </c>
      <c r="B30" s="194" t="s">
        <v>887</v>
      </c>
      <c r="C30" s="194"/>
      <c r="D30" s="194"/>
      <c r="E30" s="194"/>
      <c r="F30" s="194"/>
      <c r="G30" s="194"/>
      <c r="H30" s="177"/>
      <c r="I30" s="177"/>
    </row>
    <row r="31" spans="1:9" x14ac:dyDescent="0.25">
      <c r="A31" s="193">
        <v>2</v>
      </c>
      <c r="B31" s="194" t="s">
        <v>891</v>
      </c>
      <c r="C31" s="194"/>
      <c r="D31" s="194"/>
      <c r="E31" s="194"/>
      <c r="F31" s="194"/>
      <c r="G31" s="194"/>
      <c r="H31" s="177"/>
      <c r="I31" s="177"/>
    </row>
    <row r="32" spans="1:9" ht="9.75" customHeight="1" x14ac:dyDescent="0.25">
      <c r="A32" s="195"/>
      <c r="B32" s="196"/>
      <c r="C32" s="196"/>
      <c r="D32" s="196"/>
      <c r="E32" s="177"/>
      <c r="F32" s="177"/>
      <c r="G32" s="177"/>
      <c r="H32" s="177"/>
      <c r="I32" s="177"/>
    </row>
    <row r="33" spans="1:9" s="189" customFormat="1" ht="12.75" x14ac:dyDescent="0.25">
      <c r="A33" s="197" t="s">
        <v>892</v>
      </c>
    </row>
    <row r="34" spans="1:9" s="189" customFormat="1" ht="10.5" customHeight="1" x14ac:dyDescent="0.25">
      <c r="A34" s="197"/>
    </row>
    <row r="35" spans="1:9" s="189" customFormat="1" ht="12.75" x14ac:dyDescent="0.25">
      <c r="A35" s="190" t="s">
        <v>893</v>
      </c>
    </row>
    <row r="36" spans="1:9" x14ac:dyDescent="0.25">
      <c r="A36" s="191"/>
      <c r="B36" s="177"/>
      <c r="C36" s="177"/>
      <c r="D36" s="177"/>
      <c r="E36" s="177"/>
      <c r="F36" s="177"/>
      <c r="G36" s="177"/>
      <c r="H36" s="177"/>
      <c r="I36" s="177"/>
    </row>
    <row r="37" spans="1:9" ht="25.5" x14ac:dyDescent="0.25">
      <c r="A37" s="281" t="s">
        <v>659</v>
      </c>
      <c r="B37" s="282" t="s">
        <v>894</v>
      </c>
      <c r="C37" s="282" t="s">
        <v>895</v>
      </c>
      <c r="D37" s="282"/>
      <c r="E37" s="282" t="s">
        <v>896</v>
      </c>
      <c r="F37" s="282"/>
      <c r="G37" s="192" t="s">
        <v>897</v>
      </c>
      <c r="H37" s="177"/>
      <c r="I37" s="177"/>
    </row>
    <row r="38" spans="1:9" ht="15.75" customHeight="1" x14ac:dyDescent="0.25">
      <c r="A38" s="281"/>
      <c r="B38" s="282"/>
      <c r="C38" s="192" t="s">
        <v>898</v>
      </c>
      <c r="D38" s="192" t="s">
        <v>899</v>
      </c>
      <c r="E38" s="192" t="s">
        <v>898</v>
      </c>
      <c r="F38" s="192" t="s">
        <v>899</v>
      </c>
      <c r="G38" s="198"/>
      <c r="H38" s="177"/>
      <c r="I38" s="177"/>
    </row>
    <row r="39" spans="1:9" x14ac:dyDescent="0.25">
      <c r="A39" s="193" t="s">
        <v>511</v>
      </c>
      <c r="B39" s="199" t="s">
        <v>900</v>
      </c>
      <c r="C39" s="194"/>
      <c r="D39" s="194"/>
      <c r="E39" s="194"/>
      <c r="F39" s="194"/>
      <c r="G39" s="194"/>
      <c r="H39" s="177"/>
      <c r="I39" s="177"/>
    </row>
    <row r="40" spans="1:9" x14ac:dyDescent="0.25">
      <c r="A40" s="193"/>
      <c r="B40" s="199" t="s">
        <v>901</v>
      </c>
      <c r="C40" s="194"/>
      <c r="D40" s="194"/>
      <c r="E40" s="194"/>
      <c r="F40" s="194"/>
      <c r="G40" s="194"/>
      <c r="H40" s="177"/>
      <c r="I40" s="177"/>
    </row>
    <row r="41" spans="1:9" x14ac:dyDescent="0.25">
      <c r="A41" s="193"/>
      <c r="B41" s="199" t="s">
        <v>902</v>
      </c>
      <c r="C41" s="194"/>
      <c r="D41" s="194"/>
      <c r="E41" s="194"/>
      <c r="F41" s="194"/>
      <c r="G41" s="194"/>
      <c r="H41" s="177"/>
      <c r="I41" s="177"/>
    </row>
    <row r="42" spans="1:9" x14ac:dyDescent="0.25">
      <c r="A42" s="193"/>
      <c r="B42" s="199" t="s">
        <v>903</v>
      </c>
      <c r="C42" s="194"/>
      <c r="D42" s="194"/>
      <c r="E42" s="194"/>
      <c r="F42" s="194"/>
      <c r="G42" s="194"/>
      <c r="H42" s="177"/>
      <c r="I42" s="177"/>
    </row>
    <row r="43" spans="1:9" x14ac:dyDescent="0.25">
      <c r="A43" s="193" t="s">
        <v>494</v>
      </c>
      <c r="B43" s="199" t="s">
        <v>904</v>
      </c>
      <c r="C43" s="194"/>
      <c r="D43" s="194"/>
      <c r="E43" s="194"/>
      <c r="F43" s="194"/>
      <c r="G43" s="194"/>
      <c r="H43" s="177"/>
      <c r="I43" s="177"/>
    </row>
    <row r="44" spans="1:9" x14ac:dyDescent="0.25">
      <c r="A44" s="193" t="s">
        <v>475</v>
      </c>
      <c r="B44" s="199" t="s">
        <v>905</v>
      </c>
      <c r="C44" s="194"/>
      <c r="D44" s="194"/>
      <c r="E44" s="194"/>
      <c r="F44" s="194"/>
      <c r="G44" s="194"/>
      <c r="H44" s="177"/>
      <c r="I44" s="177"/>
    </row>
    <row r="45" spans="1:9" x14ac:dyDescent="0.25">
      <c r="A45" s="193" t="s">
        <v>468</v>
      </c>
      <c r="B45" s="199" t="s">
        <v>906</v>
      </c>
      <c r="C45" s="194"/>
      <c r="D45" s="194"/>
      <c r="E45" s="194"/>
      <c r="F45" s="194"/>
      <c r="G45" s="194"/>
      <c r="H45" s="177"/>
      <c r="I45" s="177"/>
    </row>
    <row r="46" spans="1:9" x14ac:dyDescent="0.25">
      <c r="A46" s="193" t="s">
        <v>461</v>
      </c>
      <c r="B46" s="199" t="s">
        <v>907</v>
      </c>
      <c r="C46" s="194"/>
      <c r="D46" s="194"/>
      <c r="E46" s="194"/>
      <c r="F46" s="194"/>
      <c r="G46" s="194"/>
      <c r="H46" s="177"/>
      <c r="I46" s="177"/>
    </row>
    <row r="47" spans="1:9" x14ac:dyDescent="0.25">
      <c r="A47" s="193" t="s">
        <v>458</v>
      </c>
      <c r="B47" s="199" t="s">
        <v>908</v>
      </c>
      <c r="C47" s="194"/>
      <c r="D47" s="194"/>
      <c r="E47" s="194"/>
      <c r="F47" s="194"/>
      <c r="G47" s="194"/>
      <c r="H47" s="177"/>
      <c r="I47" s="177"/>
    </row>
    <row r="48" spans="1:9" x14ac:dyDescent="0.25">
      <c r="A48" s="193" t="s">
        <v>449</v>
      </c>
      <c r="B48" s="199" t="s">
        <v>909</v>
      </c>
      <c r="C48" s="194"/>
      <c r="D48" s="194"/>
      <c r="E48" s="194"/>
      <c r="F48" s="194"/>
      <c r="G48" s="194"/>
      <c r="H48" s="177"/>
      <c r="I48" s="177"/>
    </row>
    <row r="49" spans="1:9" x14ac:dyDescent="0.25">
      <c r="A49" s="193" t="s">
        <v>446</v>
      </c>
      <c r="B49" s="199" t="s">
        <v>910</v>
      </c>
      <c r="C49" s="194"/>
      <c r="D49" s="194"/>
      <c r="E49" s="194"/>
      <c r="F49" s="194"/>
      <c r="G49" s="194"/>
      <c r="H49" s="177"/>
      <c r="I49" s="177"/>
    </row>
    <row r="50" spans="1:9" ht="25.5" x14ac:dyDescent="0.25">
      <c r="A50" s="282" t="s">
        <v>659</v>
      </c>
      <c r="B50" s="282" t="s">
        <v>911</v>
      </c>
      <c r="C50" s="282" t="s">
        <v>912</v>
      </c>
      <c r="D50" s="282"/>
      <c r="E50" s="282" t="s">
        <v>913</v>
      </c>
      <c r="F50" s="282"/>
      <c r="G50" s="192" t="s">
        <v>914</v>
      </c>
      <c r="H50" s="177"/>
      <c r="I50" s="177"/>
    </row>
    <row r="51" spans="1:9" ht="14.25" customHeight="1" x14ac:dyDescent="0.25">
      <c r="A51" s="282"/>
      <c r="B51" s="282"/>
      <c r="C51" s="192" t="s">
        <v>898</v>
      </c>
      <c r="D51" s="192" t="s">
        <v>899</v>
      </c>
      <c r="E51" s="192" t="s">
        <v>898</v>
      </c>
      <c r="F51" s="192" t="s">
        <v>899</v>
      </c>
      <c r="G51" s="198"/>
      <c r="H51" s="177"/>
      <c r="I51" s="177"/>
    </row>
    <row r="52" spans="1:9" ht="25.5" x14ac:dyDescent="0.25">
      <c r="A52" s="193" t="s">
        <v>441</v>
      </c>
      <c r="B52" s="199" t="s">
        <v>915</v>
      </c>
      <c r="C52" s="194"/>
      <c r="D52" s="194"/>
      <c r="E52" s="194"/>
      <c r="F52" s="194"/>
      <c r="G52" s="194"/>
      <c r="H52" s="177"/>
      <c r="I52" s="177"/>
    </row>
    <row r="53" spans="1:9" x14ac:dyDescent="0.25">
      <c r="A53" s="193" t="s">
        <v>438</v>
      </c>
      <c r="B53" s="199" t="s">
        <v>916</v>
      </c>
      <c r="C53" s="194"/>
      <c r="D53" s="194"/>
      <c r="E53" s="194"/>
      <c r="F53" s="194"/>
      <c r="G53" s="194"/>
      <c r="H53" s="177"/>
      <c r="I53" s="177"/>
    </row>
    <row r="54" spans="1:9" x14ac:dyDescent="0.25">
      <c r="A54" s="193" t="s">
        <v>369</v>
      </c>
      <c r="B54" s="199" t="s">
        <v>917</v>
      </c>
      <c r="C54" s="194"/>
      <c r="D54" s="194"/>
      <c r="E54" s="194"/>
      <c r="F54" s="194"/>
      <c r="G54" s="194"/>
      <c r="H54" s="177"/>
      <c r="I54" s="177"/>
    </row>
    <row r="55" spans="1:9" x14ac:dyDescent="0.25">
      <c r="A55" s="195"/>
      <c r="B55" s="196"/>
      <c r="C55" s="196"/>
      <c r="D55" s="196"/>
      <c r="E55" s="196"/>
      <c r="F55" s="196"/>
      <c r="G55" s="196"/>
      <c r="H55" s="177"/>
      <c r="I55" s="177"/>
    </row>
    <row r="56" spans="1:9" s="189" customFormat="1" ht="12.75" x14ac:dyDescent="0.25">
      <c r="A56" s="197" t="s">
        <v>918</v>
      </c>
    </row>
    <row r="57" spans="1:9" ht="9.75" customHeight="1" x14ac:dyDescent="0.25">
      <c r="A57" s="200"/>
      <c r="B57" s="177"/>
      <c r="C57" s="177"/>
      <c r="D57" s="177"/>
      <c r="E57" s="177"/>
      <c r="F57" s="177"/>
      <c r="G57" s="177"/>
      <c r="H57" s="177"/>
      <c r="I57" s="177"/>
    </row>
    <row r="58" spans="1:9" s="189" customFormat="1" ht="12.75" x14ac:dyDescent="0.25">
      <c r="A58" s="190" t="s">
        <v>919</v>
      </c>
    </row>
    <row r="59" spans="1:9" ht="9.75" customHeight="1" x14ac:dyDescent="0.25">
      <c r="A59" s="191"/>
      <c r="B59" s="177"/>
      <c r="C59" s="177"/>
      <c r="D59" s="177"/>
      <c r="E59" s="177"/>
      <c r="F59" s="177"/>
      <c r="G59" s="177"/>
      <c r="H59" s="177"/>
      <c r="I59" s="177"/>
    </row>
    <row r="60" spans="1:9" ht="26.25" customHeight="1" x14ac:dyDescent="0.25">
      <c r="A60" s="281" t="s">
        <v>659</v>
      </c>
      <c r="B60" s="282" t="s">
        <v>882</v>
      </c>
      <c r="C60" s="282" t="s">
        <v>912</v>
      </c>
      <c r="D60" s="282"/>
      <c r="E60" s="282" t="s">
        <v>896</v>
      </c>
      <c r="F60" s="282"/>
      <c r="G60" s="192" t="s">
        <v>920</v>
      </c>
      <c r="H60" s="177"/>
      <c r="I60" s="177"/>
    </row>
    <row r="61" spans="1:9" ht="14.25" customHeight="1" x14ac:dyDescent="0.25">
      <c r="A61" s="281"/>
      <c r="B61" s="282"/>
      <c r="C61" s="192" t="s">
        <v>898</v>
      </c>
      <c r="D61" s="192" t="s">
        <v>899</v>
      </c>
      <c r="E61" s="192" t="s">
        <v>898</v>
      </c>
      <c r="F61" s="192" t="s">
        <v>899</v>
      </c>
      <c r="G61" s="198"/>
      <c r="H61" s="177"/>
      <c r="I61" s="177"/>
    </row>
    <row r="62" spans="1:9" ht="25.5" x14ac:dyDescent="0.25">
      <c r="A62" s="193" t="s">
        <v>355</v>
      </c>
      <c r="B62" s="194" t="s">
        <v>921</v>
      </c>
      <c r="C62" s="194"/>
      <c r="D62" s="194"/>
      <c r="E62" s="194"/>
      <c r="F62" s="194"/>
      <c r="G62" s="194"/>
      <c r="H62" s="177"/>
      <c r="I62" s="177"/>
    </row>
    <row r="63" spans="1:9" x14ac:dyDescent="0.25">
      <c r="A63" s="193"/>
      <c r="B63" s="194" t="s">
        <v>922</v>
      </c>
      <c r="C63" s="194"/>
      <c r="D63" s="194"/>
      <c r="E63" s="194"/>
      <c r="F63" s="194"/>
      <c r="G63" s="194"/>
      <c r="H63" s="177"/>
      <c r="I63" s="177"/>
    </row>
    <row r="64" spans="1:9" x14ac:dyDescent="0.25">
      <c r="A64" s="193"/>
      <c r="B64" s="194" t="s">
        <v>906</v>
      </c>
      <c r="C64" s="194"/>
      <c r="D64" s="194"/>
      <c r="E64" s="194"/>
      <c r="F64" s="194"/>
      <c r="G64" s="194"/>
      <c r="H64" s="177"/>
      <c r="I64" s="177"/>
    </row>
    <row r="65" spans="1:9" x14ac:dyDescent="0.25">
      <c r="A65" s="193"/>
      <c r="B65" s="194" t="s">
        <v>923</v>
      </c>
      <c r="C65" s="194"/>
      <c r="D65" s="194"/>
      <c r="E65" s="194"/>
      <c r="F65" s="194"/>
      <c r="G65" s="194"/>
      <c r="H65" s="177"/>
      <c r="I65" s="177"/>
    </row>
    <row r="66" spans="1:9" x14ac:dyDescent="0.25">
      <c r="A66" s="193" t="s">
        <v>263</v>
      </c>
      <c r="B66" s="194" t="s">
        <v>924</v>
      </c>
      <c r="C66" s="194"/>
      <c r="D66" s="194"/>
      <c r="E66" s="194"/>
      <c r="F66" s="194"/>
      <c r="G66" s="194"/>
      <c r="H66" s="177"/>
      <c r="I66" s="177"/>
    </row>
    <row r="67" spans="1:9" x14ac:dyDescent="0.25">
      <c r="A67" s="193"/>
      <c r="B67" s="194" t="s">
        <v>925</v>
      </c>
      <c r="C67" s="194"/>
      <c r="D67" s="194"/>
      <c r="E67" s="194"/>
      <c r="F67" s="194"/>
      <c r="G67" s="194"/>
      <c r="H67" s="177"/>
      <c r="I67" s="177"/>
    </row>
    <row r="68" spans="1:9" x14ac:dyDescent="0.25">
      <c r="A68" s="193"/>
      <c r="B68" s="194" t="s">
        <v>926</v>
      </c>
      <c r="C68" s="194"/>
      <c r="D68" s="194"/>
      <c r="E68" s="194"/>
      <c r="F68" s="194"/>
      <c r="G68" s="194"/>
      <c r="H68" s="177"/>
      <c r="I68" s="177"/>
    </row>
    <row r="69" spans="1:9" ht="25.5" x14ac:dyDescent="0.25">
      <c r="A69" s="193" t="s">
        <v>554</v>
      </c>
      <c r="B69" s="194" t="s">
        <v>927</v>
      </c>
      <c r="C69" s="194"/>
      <c r="D69" s="194"/>
      <c r="E69" s="194"/>
      <c r="F69" s="194"/>
      <c r="G69" s="194"/>
      <c r="H69" s="177"/>
      <c r="I69" s="177"/>
    </row>
    <row r="70" spans="1:9" ht="25.5" x14ac:dyDescent="0.25">
      <c r="A70" s="193" t="s">
        <v>551</v>
      </c>
      <c r="B70" s="194" t="s">
        <v>928</v>
      </c>
      <c r="C70" s="194"/>
      <c r="D70" s="194"/>
      <c r="E70" s="194"/>
      <c r="F70" s="194"/>
      <c r="G70" s="194"/>
      <c r="H70" s="177"/>
      <c r="I70" s="177"/>
    </row>
    <row r="71" spans="1:9" x14ac:dyDescent="0.25">
      <c r="A71" s="194"/>
      <c r="B71" s="194" t="s">
        <v>929</v>
      </c>
      <c r="C71" s="194"/>
      <c r="D71" s="194"/>
      <c r="E71" s="194"/>
      <c r="F71" s="194"/>
      <c r="G71" s="194"/>
      <c r="H71" s="177"/>
      <c r="I71" s="177"/>
    </row>
    <row r="72" spans="1:9" ht="25.5" x14ac:dyDescent="0.25">
      <c r="A72" s="194"/>
      <c r="B72" s="194" t="s">
        <v>930</v>
      </c>
      <c r="C72" s="194"/>
      <c r="D72" s="194"/>
      <c r="E72" s="194"/>
      <c r="F72" s="194"/>
      <c r="G72" s="194"/>
      <c r="H72" s="177"/>
      <c r="I72" s="177"/>
    </row>
    <row r="73" spans="1:9" ht="9" customHeight="1" x14ac:dyDescent="0.25">
      <c r="A73" s="196"/>
      <c r="B73" s="196"/>
      <c r="C73" s="196"/>
      <c r="D73" s="196"/>
      <c r="E73" s="196"/>
      <c r="F73" s="196"/>
      <c r="G73" s="196"/>
      <c r="H73" s="177"/>
      <c r="I73" s="177"/>
    </row>
    <row r="74" spans="1:9" s="189" customFormat="1" ht="12.75" x14ac:dyDescent="0.25">
      <c r="A74" s="197" t="s">
        <v>931</v>
      </c>
    </row>
    <row r="75" spans="1:9" ht="8.25" customHeight="1" x14ac:dyDescent="0.25">
      <c r="A75" s="200"/>
      <c r="B75" s="177"/>
      <c r="C75" s="177"/>
      <c r="D75" s="177"/>
      <c r="E75" s="177"/>
      <c r="F75" s="177"/>
      <c r="G75" s="177"/>
      <c r="H75" s="177"/>
      <c r="I75" s="177"/>
    </row>
    <row r="76" spans="1:9" s="189" customFormat="1" ht="12.75" x14ac:dyDescent="0.25">
      <c r="A76" s="190" t="s">
        <v>932</v>
      </c>
    </row>
    <row r="77" spans="1:9" x14ac:dyDescent="0.25">
      <c r="A77" s="191"/>
      <c r="B77" s="177"/>
      <c r="C77" s="177"/>
      <c r="D77" s="177"/>
      <c r="E77" s="177"/>
      <c r="F77" s="177"/>
      <c r="G77" s="177"/>
      <c r="H77" s="177"/>
      <c r="I77" s="177"/>
    </row>
    <row r="78" spans="1:9" ht="48.75" customHeight="1" x14ac:dyDescent="0.25">
      <c r="A78" s="281" t="s">
        <v>659</v>
      </c>
      <c r="B78" s="282" t="s">
        <v>933</v>
      </c>
      <c r="C78" s="192" t="s">
        <v>934</v>
      </c>
      <c r="D78" s="192"/>
      <c r="E78" s="192" t="s">
        <v>935</v>
      </c>
      <c r="F78" s="192"/>
      <c r="G78" s="192" t="s">
        <v>936</v>
      </c>
      <c r="I78" s="177"/>
    </row>
    <row r="79" spans="1:9" ht="13.5" customHeight="1" x14ac:dyDescent="0.25">
      <c r="A79" s="281"/>
      <c r="B79" s="282"/>
      <c r="C79" s="192" t="s">
        <v>898</v>
      </c>
      <c r="D79" s="192" t="s">
        <v>899</v>
      </c>
      <c r="E79" s="192" t="s">
        <v>898</v>
      </c>
      <c r="F79" s="192" t="s">
        <v>899</v>
      </c>
      <c r="G79" s="198"/>
      <c r="I79" s="177"/>
    </row>
    <row r="80" spans="1:9" x14ac:dyDescent="0.25">
      <c r="A80" s="193" t="s">
        <v>355</v>
      </c>
      <c r="B80" s="194" t="s">
        <v>937</v>
      </c>
      <c r="C80" s="194"/>
      <c r="D80" s="194"/>
      <c r="E80" s="194"/>
      <c r="F80" s="194"/>
      <c r="G80" s="194"/>
      <c r="I80" s="177"/>
    </row>
    <row r="81" spans="1:9" x14ac:dyDescent="0.25">
      <c r="A81" s="193">
        <v>1</v>
      </c>
      <c r="B81" s="194"/>
      <c r="C81" s="194"/>
      <c r="D81" s="194"/>
      <c r="E81" s="194"/>
      <c r="F81" s="194"/>
      <c r="G81" s="194"/>
      <c r="I81" s="177"/>
    </row>
    <row r="82" spans="1:9" x14ac:dyDescent="0.25">
      <c r="A82" s="193"/>
      <c r="B82" s="194" t="s">
        <v>938</v>
      </c>
      <c r="C82" s="194"/>
      <c r="D82" s="194"/>
      <c r="E82" s="194"/>
      <c r="F82" s="194"/>
      <c r="G82" s="194"/>
      <c r="I82" s="177"/>
    </row>
    <row r="83" spans="1:9" x14ac:dyDescent="0.25">
      <c r="A83" s="193" t="s">
        <v>263</v>
      </c>
      <c r="B83" s="194" t="s">
        <v>939</v>
      </c>
      <c r="C83" s="194"/>
      <c r="D83" s="194"/>
      <c r="E83" s="194"/>
      <c r="F83" s="194"/>
      <c r="G83" s="194"/>
      <c r="I83" s="177"/>
    </row>
    <row r="84" spans="1:9" x14ac:dyDescent="0.25">
      <c r="A84" s="193">
        <v>1</v>
      </c>
      <c r="B84" s="194"/>
      <c r="C84" s="194"/>
      <c r="D84" s="194"/>
      <c r="E84" s="194"/>
      <c r="F84" s="194"/>
      <c r="G84" s="194"/>
      <c r="I84" s="177"/>
    </row>
    <row r="85" spans="1:9" x14ac:dyDescent="0.25">
      <c r="A85" s="193"/>
      <c r="B85" s="194" t="s">
        <v>938</v>
      </c>
      <c r="C85" s="194"/>
      <c r="D85" s="194"/>
      <c r="E85" s="194"/>
      <c r="F85" s="194"/>
      <c r="G85" s="194"/>
      <c r="I85" s="177"/>
    </row>
    <row r="86" spans="1:9" x14ac:dyDescent="0.25">
      <c r="A86" s="193" t="s">
        <v>554</v>
      </c>
      <c r="B86" s="194" t="s">
        <v>940</v>
      </c>
      <c r="C86" s="194"/>
      <c r="D86" s="194"/>
      <c r="E86" s="194"/>
      <c r="F86" s="194"/>
      <c r="G86" s="194"/>
      <c r="I86" s="177"/>
    </row>
    <row r="87" spans="1:9" x14ac:dyDescent="0.25">
      <c r="A87" s="193">
        <v>1</v>
      </c>
      <c r="B87" s="194"/>
      <c r="C87" s="194"/>
      <c r="D87" s="194"/>
      <c r="E87" s="194"/>
      <c r="F87" s="194"/>
      <c r="G87" s="194"/>
      <c r="I87" s="177"/>
    </row>
    <row r="88" spans="1:9" x14ac:dyDescent="0.25">
      <c r="A88" s="193"/>
      <c r="B88" s="194" t="s">
        <v>938</v>
      </c>
      <c r="C88" s="194"/>
      <c r="D88" s="194"/>
      <c r="E88" s="194"/>
      <c r="F88" s="194"/>
      <c r="G88" s="194"/>
      <c r="I88" s="177"/>
    </row>
    <row r="89" spans="1:9" x14ac:dyDescent="0.25">
      <c r="A89" s="193" t="s">
        <v>551</v>
      </c>
      <c r="B89" s="194" t="s">
        <v>941</v>
      </c>
      <c r="C89" s="194"/>
      <c r="D89" s="194"/>
      <c r="E89" s="194"/>
      <c r="F89" s="194"/>
      <c r="G89" s="194"/>
      <c r="I89" s="177"/>
    </row>
    <row r="90" spans="1:9" x14ac:dyDescent="0.25">
      <c r="A90" s="193">
        <v>1</v>
      </c>
      <c r="B90" s="194"/>
      <c r="C90" s="194"/>
      <c r="D90" s="194"/>
      <c r="E90" s="194"/>
      <c r="F90" s="194"/>
      <c r="G90" s="194"/>
      <c r="I90" s="177"/>
    </row>
    <row r="91" spans="1:9" x14ac:dyDescent="0.25">
      <c r="A91" s="193"/>
      <c r="B91" s="194" t="s">
        <v>938</v>
      </c>
      <c r="C91" s="194"/>
      <c r="D91" s="194"/>
      <c r="E91" s="194"/>
      <c r="F91" s="194"/>
      <c r="G91" s="194"/>
      <c r="I91" s="177"/>
    </row>
    <row r="92" spans="1:9" x14ac:dyDescent="0.25">
      <c r="A92" s="193" t="s">
        <v>544</v>
      </c>
      <c r="B92" s="194" t="s">
        <v>942</v>
      </c>
      <c r="C92" s="194"/>
      <c r="D92" s="194"/>
      <c r="E92" s="194"/>
      <c r="F92" s="194"/>
      <c r="G92" s="194"/>
      <c r="I92" s="177"/>
    </row>
    <row r="93" spans="1:9" x14ac:dyDescent="0.25">
      <c r="A93" s="193">
        <v>1</v>
      </c>
      <c r="B93" s="194"/>
      <c r="C93" s="194"/>
      <c r="D93" s="194"/>
      <c r="E93" s="194"/>
      <c r="F93" s="194"/>
      <c r="G93" s="194"/>
      <c r="I93" s="177"/>
    </row>
    <row r="94" spans="1:9" x14ac:dyDescent="0.25">
      <c r="A94" s="193"/>
      <c r="B94" s="194" t="s">
        <v>938</v>
      </c>
      <c r="C94" s="194"/>
      <c r="D94" s="194"/>
      <c r="E94" s="194"/>
      <c r="F94" s="194"/>
      <c r="G94" s="194"/>
      <c r="I94" s="177"/>
    </row>
    <row r="95" spans="1:9" x14ac:dyDescent="0.25">
      <c r="A95" s="193" t="s">
        <v>161</v>
      </c>
      <c r="B95" s="194" t="s">
        <v>943</v>
      </c>
      <c r="C95" s="194"/>
      <c r="D95" s="194"/>
      <c r="E95" s="194"/>
      <c r="F95" s="194"/>
      <c r="G95" s="194"/>
      <c r="I95" s="177"/>
    </row>
    <row r="96" spans="1:9" x14ac:dyDescent="0.25">
      <c r="A96" s="193">
        <v>1</v>
      </c>
      <c r="B96" s="194"/>
      <c r="C96" s="194"/>
      <c r="D96" s="194"/>
      <c r="E96" s="194"/>
      <c r="F96" s="194"/>
      <c r="G96" s="194"/>
      <c r="I96" s="177"/>
    </row>
    <row r="97" spans="1:9" x14ac:dyDescent="0.25">
      <c r="A97" s="193"/>
      <c r="B97" s="194" t="s">
        <v>938</v>
      </c>
      <c r="C97" s="194"/>
      <c r="D97" s="194"/>
      <c r="E97" s="194"/>
      <c r="F97" s="194"/>
      <c r="G97" s="194"/>
      <c r="I97" s="177"/>
    </row>
    <row r="98" spans="1:9" x14ac:dyDescent="0.25">
      <c r="A98" s="193" t="s">
        <v>539</v>
      </c>
      <c r="B98" s="194" t="s">
        <v>944</v>
      </c>
      <c r="C98" s="194"/>
      <c r="D98" s="194"/>
      <c r="E98" s="194"/>
      <c r="F98" s="194"/>
      <c r="G98" s="194"/>
      <c r="I98" s="177"/>
    </row>
    <row r="99" spans="1:9" ht="4.5" customHeight="1" x14ac:dyDescent="0.25">
      <c r="A99" s="195"/>
      <c r="B99" s="196"/>
      <c r="C99" s="196"/>
      <c r="D99" s="196"/>
      <c r="E99" s="196"/>
      <c r="F99" s="196"/>
      <c r="G99" s="196"/>
      <c r="H99" s="196"/>
      <c r="I99" s="177"/>
    </row>
    <row r="100" spans="1:9" s="189" customFormat="1" ht="12.75" x14ac:dyDescent="0.25">
      <c r="A100" s="197" t="s">
        <v>918</v>
      </c>
    </row>
    <row r="101" spans="1:9" ht="3" customHeight="1" x14ac:dyDescent="0.25">
      <c r="A101" s="177"/>
      <c r="B101" s="177"/>
      <c r="C101" s="177"/>
      <c r="D101" s="177"/>
      <c r="E101" s="177"/>
      <c r="F101" s="177"/>
      <c r="G101" s="177"/>
      <c r="H101" s="177"/>
      <c r="I101" s="177"/>
    </row>
    <row r="102" spans="1:9" s="204" customFormat="1" ht="49.5" customHeight="1" x14ac:dyDescent="0.25">
      <c r="A102" s="201"/>
      <c r="B102" s="277"/>
      <c r="C102" s="277"/>
      <c r="D102" s="202"/>
      <c r="E102" s="278"/>
      <c r="F102" s="277"/>
      <c r="G102" s="277"/>
      <c r="H102" s="203"/>
      <c r="I102" s="202"/>
    </row>
    <row r="103" spans="1:9" s="204" customFormat="1" ht="27" customHeight="1" x14ac:dyDescent="0.25">
      <c r="A103" s="205"/>
      <c r="B103" s="277"/>
      <c r="C103" s="277"/>
      <c r="D103" s="202"/>
      <c r="E103" s="202"/>
      <c r="F103" s="202"/>
      <c r="G103" s="202"/>
      <c r="H103" s="202"/>
      <c r="I103" s="202"/>
    </row>
    <row r="104" spans="1:9" s="204" customFormat="1" ht="27" customHeight="1" x14ac:dyDescent="0.25">
      <c r="A104" s="205"/>
      <c r="B104" s="201"/>
      <c r="C104" s="201"/>
      <c r="D104" s="202"/>
      <c r="E104" s="202"/>
      <c r="F104" s="202"/>
      <c r="G104" s="202"/>
      <c r="H104" s="202"/>
      <c r="I104" s="202"/>
    </row>
    <row r="105" spans="1:9" s="204" customFormat="1" ht="27" customHeight="1" x14ac:dyDescent="0.25">
      <c r="A105" s="205"/>
      <c r="B105" s="201"/>
      <c r="C105" s="201"/>
      <c r="D105" s="202"/>
      <c r="E105" s="202"/>
      <c r="F105" s="202"/>
      <c r="G105" s="202"/>
      <c r="H105" s="202"/>
      <c r="I105" s="202"/>
    </row>
    <row r="106" spans="1:9" s="204" customFormat="1" x14ac:dyDescent="0.25">
      <c r="A106" s="202"/>
      <c r="B106" s="202"/>
      <c r="C106" s="202"/>
      <c r="D106" s="202"/>
      <c r="E106" s="202"/>
      <c r="F106" s="202"/>
      <c r="G106" s="202"/>
      <c r="H106" s="202"/>
      <c r="I106" s="202"/>
    </row>
    <row r="107" spans="1:9" s="204" customFormat="1" x14ac:dyDescent="0.25">
      <c r="A107" s="202"/>
      <c r="B107" s="202"/>
      <c r="C107" s="202"/>
      <c r="D107" s="202"/>
      <c r="E107" s="202"/>
      <c r="F107" s="202"/>
      <c r="G107" s="202"/>
      <c r="H107" s="202"/>
      <c r="I107" s="202"/>
    </row>
    <row r="108" spans="1:9" s="206" customFormat="1" ht="12.75" customHeight="1" x14ac:dyDescent="0.25">
      <c r="B108" s="279" t="s">
        <v>878</v>
      </c>
      <c r="C108" s="279"/>
      <c r="D108" s="280" t="s">
        <v>879</v>
      </c>
      <c r="E108" s="280"/>
      <c r="F108" s="280"/>
      <c r="G108" s="280"/>
      <c r="H108" s="207"/>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A4yFk2+lGnEISfepZ1ZNGmlelwGWfj4bkIkby7hVn4U=</DigestValue>
    </Reference>
    <Reference Type="http://www.w3.org/2000/09/xmldsig#Object" URI="#idOfficeObject">
      <DigestMethod Algorithm="http://www.w3.org/2001/04/xmlenc#sha256"/>
      <DigestValue>trb5i0EBPCUpF5b9kZagHa5rnf69aCm71NKPDW1ylMw=</DigestValue>
    </Reference>
    <Reference Type="http://uri.etsi.org/01903#SignedProperties" URI="#idSignedProperties">
      <Transforms>
        <Transform Algorithm="http://www.w3.org/TR/2001/REC-xml-c14n-20010315"/>
      </Transforms>
      <DigestMethod Algorithm="http://www.w3.org/2001/04/xmlenc#sha256"/>
      <DigestValue>d3P2vGjxG+vUlBqSvjDpmImGK835scaNmM5u7fagQak=</DigestValue>
    </Reference>
  </SignedInfo>
  <SignatureValue>hC485XjXjvN3NeaWhWXI7jKi/agPVRrvDeSIRohglaqVEML03vZmScjawobKlilHAFrM8sv+PoYH
0l00XgQp69SsJD3LaQDLZKG7+OniImQUlact6NSEGYPzfNANwtes3OYVpNpnVyS76mt1mOXEjDQb
b/qpWKHAladX1dmo95ReUUHmgROVu4l/R0Q0e/yCjGBU6YfhmQZ8SBSI1OtFDfdPLuYi3uo9z4qM
yg/xOwK5an98zeo8Qj3+rwkGcU7/6KGY0cwnSSTax/M3OSpDVoKX/SKQavhu00Eg9eXwwc/WzNYm
cqAck9z3M9bZ5BYNXqAiJEvEwZJksv94K3J0tQ==</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90W1lbCXd5uuTm4nrWrTZP27qrf+qDb84YVtL5cq9Qw=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S3XRCC7mWIpicfabfrZ8RvRiKgBeRHiBSjHrLv2cjLA=</DigestValue>
      </Reference>
      <Reference URI="/xl/drawings/drawing2.xml?ContentType=application/vnd.openxmlformats-officedocument.drawing+xml">
        <DigestMethod Algorithm="http://www.w3.org/2001/04/xmlenc#sha256"/>
        <DigestValue>npNXkHbSvhoIOwHtsB8y1a4x5VF7tSzELwBCUCRk+WI=</DigestValue>
      </Reference>
      <Reference URI="/xl/drawings/drawing3.xml?ContentType=application/vnd.openxmlformats-officedocument.drawing+xml">
        <DigestMethod Algorithm="http://www.w3.org/2001/04/xmlenc#sha256"/>
        <DigestValue>oUuS4WMh/meJuH3f3iwM+6/SBWpQ/spyhtqiyK1+5o0=</DigestValue>
      </Reference>
      <Reference URI="/xl/drawings/drawing4.xml?ContentType=application/vnd.openxmlformats-officedocument.drawing+xml">
        <DigestMethod Algorithm="http://www.w3.org/2001/04/xmlenc#sha256"/>
        <DigestValue>wL8/JbZ9afox0iVvH8Ql7bbvAbaYjvATnRNNev54Nzo=</DigestValue>
      </Reference>
      <Reference URI="/xl/drawings/drawing5.xml?ContentType=application/vnd.openxmlformats-officedocument.drawing+xml">
        <DigestMethod Algorithm="http://www.w3.org/2001/04/xmlenc#sha256"/>
        <DigestValue>JS3/MGTkERlIY5Y0cxFGBtqfHH/c0Tw5FLGgCVQygWc=</DigestValue>
      </Reference>
      <Reference URI="/xl/drawings/drawing6.xml?ContentType=application/vnd.openxmlformats-officedocument.drawing+xml">
        <DigestMethod Algorithm="http://www.w3.org/2001/04/xmlenc#sha256"/>
        <DigestValue>fFMNyy8p/DmN16uMkN2cxjcn5hfJWAU7lenFOUPYyK0=</DigestValue>
      </Reference>
      <Reference URI="/xl/drawings/drawing7.xml?ContentType=application/vnd.openxmlformats-officedocument.drawing+xml">
        <DigestMethod Algorithm="http://www.w3.org/2001/04/xmlenc#sha256"/>
        <DigestValue>SyxPkYg/9L8etnoGfIUA3uSLYwAoofmSxD1XZr9wk8U=</DigestValue>
      </Reference>
      <Reference URI="/xl/drawings/drawing8.xml?ContentType=application/vnd.openxmlformats-officedocument.drawing+xml">
        <DigestMethod Algorithm="http://www.w3.org/2001/04/xmlenc#sha256"/>
        <DigestValue>HtSf8JRbeB0LqDnCM0+STkmU9u6n5hxnm3Lcm/KQhBk=</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3gzuRXL3ayWt9mVVBW+dZ3EBzJFSKDtn+fIA+0yDhDo=</DigestValue>
      </Reference>
      <Reference URI="/xl/sharedStrings.xml?ContentType=application/vnd.openxmlformats-officedocument.spreadsheetml.sharedStrings+xml">
        <DigestMethod Algorithm="http://www.w3.org/2001/04/xmlenc#sha256"/>
        <DigestValue>JDB3tH35/xJmN4sz7PXoqqtyCQUXqqIfssyTnetoXBs=</DigestValue>
      </Reference>
      <Reference URI="/xl/styles.xml?ContentType=application/vnd.openxmlformats-officedocument.spreadsheetml.styles+xml">
        <DigestMethod Algorithm="http://www.w3.org/2001/04/xmlenc#sha256"/>
        <DigestValue>6VhTXc2G4AarlHAWrG8dbw7CanSz0ans+k6mXLEDA4A=</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rJ0RXEoV+6F83je2p4KNFmmi4i7JzddkQrSdjjusvUg=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JGFBZmrZh2NyFUJ7E+suCbJpb4mslrD+sCNowPlyuj8=</DigestValue>
      </Reference>
      <Reference URI="/xl/worksheets/sheet2.xml?ContentType=application/vnd.openxmlformats-officedocument.spreadsheetml.worksheet+xml">
        <DigestMethod Algorithm="http://www.w3.org/2001/04/xmlenc#sha256"/>
        <DigestValue>dswxvJYYauL3y1e4TmI+Bcmn0UjOfiJvg6oAzetToWA=</DigestValue>
      </Reference>
      <Reference URI="/xl/worksheets/sheet3.xml?ContentType=application/vnd.openxmlformats-officedocument.spreadsheetml.worksheet+xml">
        <DigestMethod Algorithm="http://www.w3.org/2001/04/xmlenc#sha256"/>
        <DigestValue>AGJgSBw21G9uahlMXje3OjqD+fA0HVgXwsgQEHIvwE4=</DigestValue>
      </Reference>
      <Reference URI="/xl/worksheets/sheet4.xml?ContentType=application/vnd.openxmlformats-officedocument.spreadsheetml.worksheet+xml">
        <DigestMethod Algorithm="http://www.w3.org/2001/04/xmlenc#sha256"/>
        <DigestValue>vI9cl4p2QZId/49sulHsU4hK4Ey/RIxKrrQMsX+2DmY=</DigestValue>
      </Reference>
      <Reference URI="/xl/worksheets/sheet5.xml?ContentType=application/vnd.openxmlformats-officedocument.spreadsheetml.worksheet+xml">
        <DigestMethod Algorithm="http://www.w3.org/2001/04/xmlenc#sha256"/>
        <DigestValue>Xk1DrL2htT2jDXONUeXqfxtjOkyWXFLZKIeBY2OeJAo=</DigestValue>
      </Reference>
      <Reference URI="/xl/worksheets/sheet6.xml?ContentType=application/vnd.openxmlformats-officedocument.spreadsheetml.worksheet+xml">
        <DigestMethod Algorithm="http://www.w3.org/2001/04/xmlenc#sha256"/>
        <DigestValue>zR1tnB7o6JwC8ZtctZeh31b6BtfyKZkvaf/ul/xhNvE=</DigestValue>
      </Reference>
      <Reference URI="/xl/worksheets/sheet7.xml?ContentType=application/vnd.openxmlformats-officedocument.spreadsheetml.worksheet+xml">
        <DigestMethod Algorithm="http://www.w3.org/2001/04/xmlenc#sha256"/>
        <DigestValue>gZdR2WzogpAzlfGlfEyro/MdyVsRn4b8ogRrKJ2j7hs=</DigestValue>
      </Reference>
      <Reference URI="/xl/worksheets/sheet8.xml?ContentType=application/vnd.openxmlformats-officedocument.spreadsheetml.worksheet+xml">
        <DigestMethod Algorithm="http://www.w3.org/2001/04/xmlenc#sha256"/>
        <DigestValue>/aaGT19RwiTxVeAxQpzSwn9W2bzzWjDWHTw4brlqPic=</DigestValue>
      </Reference>
    </Manifest>
    <SignatureProperties>
      <SignatureProperty Id="idSignatureTime" Target="#idPackageSignature">
        <mdssi:SignatureTime xmlns:mdssi="http://schemas.openxmlformats.org/package/2006/digital-signature">
          <mdssi:Format>YYYY-MM-DDThh:mm:ssTZD</mdssi:Format>
          <mdssi:Value>2024-09-09T09:14:24Z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08_2024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2024-09-09T09:14:24Z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THMrfKmEWiB6ZE9n0898A9ven5zJF2YGh78NAXVtWyg=</DigestValue>
    </Reference>
    <Reference Type="http://www.w3.org/2000/09/xmldsig#Object" URI="#idOfficeObject">
      <DigestMethod Algorithm="http://www.w3.org/2001/04/xmlenc#sha256"/>
      <DigestValue>bIjFIU1hX/ou/iH2O/mbLOm52ij2MovjJG34zjSbdGI=</DigestValue>
    </Reference>
    <Reference Type="http://uri.etsi.org/01903#SignedProperties" URI="#idSignedProperties">
      <Transforms>
        <Transform Algorithm="http://www.w3.org/TR/2001/REC-xml-c14n-20010315"/>
      </Transforms>
      <DigestMethod Algorithm="http://www.w3.org/2001/04/xmlenc#sha256"/>
      <DigestValue>KOm50ZZ0OCAA4Pbwi/GQiOsTe7unAYWKJY7ysLX/JyY=</DigestValue>
    </Reference>
  </SignedInfo>
  <SignatureValue>C87leDWFdCCLw0Xq+vAPAPuVSa26NEIopTcnaaIIMi4kUvjWpsVcZBsxV+Ka5sg76E0QibmEK/Ie
iIjn7PHe7vQ73WkKT5/UY9f7RWoBgYnTK31zCdkqyTb/o7XzJG+aJXAb4YrwmXb7tls1vrgsbYOY
h2UaEvuVsppijqbs6NjHe8ZLhEf00yVdLUvdvQU80ssymTF51O5Hio9RvKqm8A8u9nF/q5/DiLby
5XEJ9DrQ4wN4NNCNGGT5nAlbJmd8jytAa6KAxXf+zOOcxgzX5Pr50of79mNkWrJEUv4cnj3PQC8p
V5jd66rCqVuwznJezProtdFZNiyyzdyBUsWV0g==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90W1lbCXd5uuTm4nrWrTZP27qrf+qDb84YVtL5cq9Qw=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S3XRCC7mWIpicfabfrZ8RvRiKgBeRHiBSjHrLv2cjLA=</DigestValue>
      </Reference>
      <Reference URI="/xl/drawings/drawing2.xml?ContentType=application/vnd.openxmlformats-officedocument.drawing+xml">
        <DigestMethod Algorithm="http://www.w3.org/2001/04/xmlenc#sha256"/>
        <DigestValue>npNXkHbSvhoIOwHtsB8y1a4x5VF7tSzELwBCUCRk+WI=</DigestValue>
      </Reference>
      <Reference URI="/xl/drawings/drawing3.xml?ContentType=application/vnd.openxmlformats-officedocument.drawing+xml">
        <DigestMethod Algorithm="http://www.w3.org/2001/04/xmlenc#sha256"/>
        <DigestValue>oUuS4WMh/meJuH3f3iwM+6/SBWpQ/spyhtqiyK1+5o0=</DigestValue>
      </Reference>
      <Reference URI="/xl/drawings/drawing4.xml?ContentType=application/vnd.openxmlformats-officedocument.drawing+xml">
        <DigestMethod Algorithm="http://www.w3.org/2001/04/xmlenc#sha256"/>
        <DigestValue>wL8/JbZ9afox0iVvH8Ql7bbvAbaYjvATnRNNev54Nzo=</DigestValue>
      </Reference>
      <Reference URI="/xl/drawings/drawing5.xml?ContentType=application/vnd.openxmlformats-officedocument.drawing+xml">
        <DigestMethod Algorithm="http://www.w3.org/2001/04/xmlenc#sha256"/>
        <DigestValue>JS3/MGTkERlIY5Y0cxFGBtqfHH/c0Tw5FLGgCVQygWc=</DigestValue>
      </Reference>
      <Reference URI="/xl/drawings/drawing6.xml?ContentType=application/vnd.openxmlformats-officedocument.drawing+xml">
        <DigestMethod Algorithm="http://www.w3.org/2001/04/xmlenc#sha256"/>
        <DigestValue>fFMNyy8p/DmN16uMkN2cxjcn5hfJWAU7lenFOUPYyK0=</DigestValue>
      </Reference>
      <Reference URI="/xl/drawings/drawing7.xml?ContentType=application/vnd.openxmlformats-officedocument.drawing+xml">
        <DigestMethod Algorithm="http://www.w3.org/2001/04/xmlenc#sha256"/>
        <DigestValue>SyxPkYg/9L8etnoGfIUA3uSLYwAoofmSxD1XZr9wk8U=</DigestValue>
      </Reference>
      <Reference URI="/xl/drawings/drawing8.xml?ContentType=application/vnd.openxmlformats-officedocument.drawing+xml">
        <DigestMethod Algorithm="http://www.w3.org/2001/04/xmlenc#sha256"/>
        <DigestValue>HtSf8JRbeB0LqDnCM0+STkmU9u6n5hxnm3Lcm/KQhBk=</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3gzuRXL3ayWt9mVVBW+dZ3EBzJFSKDtn+fIA+0yDhDo=</DigestValue>
      </Reference>
      <Reference URI="/xl/sharedStrings.xml?ContentType=application/vnd.openxmlformats-officedocument.spreadsheetml.sharedStrings+xml">
        <DigestMethod Algorithm="http://www.w3.org/2001/04/xmlenc#sha256"/>
        <DigestValue>JDB3tH35/xJmN4sz7PXoqqtyCQUXqqIfssyTnetoXBs=</DigestValue>
      </Reference>
      <Reference URI="/xl/styles.xml?ContentType=application/vnd.openxmlformats-officedocument.spreadsheetml.styles+xml">
        <DigestMethod Algorithm="http://www.w3.org/2001/04/xmlenc#sha256"/>
        <DigestValue>6VhTXc2G4AarlHAWrG8dbw7CanSz0ans+k6mXLEDA4A=</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rJ0RXEoV+6F83je2p4KNFmmi4i7JzddkQrSdjjusvUg=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JGFBZmrZh2NyFUJ7E+suCbJpb4mslrD+sCNowPlyuj8=</DigestValue>
      </Reference>
      <Reference URI="/xl/worksheets/sheet2.xml?ContentType=application/vnd.openxmlformats-officedocument.spreadsheetml.worksheet+xml">
        <DigestMethod Algorithm="http://www.w3.org/2001/04/xmlenc#sha256"/>
        <DigestValue>dswxvJYYauL3y1e4TmI+Bcmn0UjOfiJvg6oAzetToWA=</DigestValue>
      </Reference>
      <Reference URI="/xl/worksheets/sheet3.xml?ContentType=application/vnd.openxmlformats-officedocument.spreadsheetml.worksheet+xml">
        <DigestMethod Algorithm="http://www.w3.org/2001/04/xmlenc#sha256"/>
        <DigestValue>AGJgSBw21G9uahlMXje3OjqD+fA0HVgXwsgQEHIvwE4=</DigestValue>
      </Reference>
      <Reference URI="/xl/worksheets/sheet4.xml?ContentType=application/vnd.openxmlformats-officedocument.spreadsheetml.worksheet+xml">
        <DigestMethod Algorithm="http://www.w3.org/2001/04/xmlenc#sha256"/>
        <DigestValue>vI9cl4p2QZId/49sulHsU4hK4Ey/RIxKrrQMsX+2DmY=</DigestValue>
      </Reference>
      <Reference URI="/xl/worksheets/sheet5.xml?ContentType=application/vnd.openxmlformats-officedocument.spreadsheetml.worksheet+xml">
        <DigestMethod Algorithm="http://www.w3.org/2001/04/xmlenc#sha256"/>
        <DigestValue>Xk1DrL2htT2jDXONUeXqfxtjOkyWXFLZKIeBY2OeJAo=</DigestValue>
      </Reference>
      <Reference URI="/xl/worksheets/sheet6.xml?ContentType=application/vnd.openxmlformats-officedocument.spreadsheetml.worksheet+xml">
        <DigestMethod Algorithm="http://www.w3.org/2001/04/xmlenc#sha256"/>
        <DigestValue>zR1tnB7o6JwC8ZtctZeh31b6BtfyKZkvaf/ul/xhNvE=</DigestValue>
      </Reference>
      <Reference URI="/xl/worksheets/sheet7.xml?ContentType=application/vnd.openxmlformats-officedocument.spreadsheetml.worksheet+xml">
        <DigestMethod Algorithm="http://www.w3.org/2001/04/xmlenc#sha256"/>
        <DigestValue>gZdR2WzogpAzlfGlfEyro/MdyVsRn4b8ogRrKJ2j7hs=</DigestValue>
      </Reference>
      <Reference URI="/xl/worksheets/sheet8.xml?ContentType=application/vnd.openxmlformats-officedocument.spreadsheetml.worksheet+xml">
        <DigestMethod Algorithm="http://www.w3.org/2001/04/xmlenc#sha256"/>
        <DigestValue>/aaGT19RwiTxVeAxQpzSwn9W2bzzWjDWHTw4brlqPic=</DigestValue>
      </Reference>
    </Manifest>
    <SignatureProperties>
      <SignatureProperty Id="idSignatureTime" Target="#idPackageSignature">
        <mdssi:SignatureTime xmlns:mdssi="http://schemas.openxmlformats.org/package/2006/digital-signature">
          <mdssi:Format>YYYY-MM-DDThh:mm:ssTZD</mdssi:Format>
          <mdssi:Value>2024-09-10T04:23:26Z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16.0.17928/26</OfficeVersion>
          <ApplicationVersion>16.0.17928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2024-09-10T04:23:26Z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BCKetQuaHoatDong_06135!Print_Area</vt:lpstr>
      <vt:lpstr>BCTaiSan_06134!Print_Area</vt:lpstr>
      <vt:lpstr>Khac_06137!Print_Area</vt:lpstr>
      <vt:lpstr>'Phụ lục XXVI Part B'!Print_Area</vt:lpstr>
      <vt:lpstr>'Báo cáo tình hình tài chính'!Print_Titles</vt:lpstr>
      <vt:lpstr>BCHoatDongVay_06026!Print_Titles</vt:lpstr>
      <vt:lpstr>Khac_06137!Print_Titles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cp:lastPrinted>2024-09-06T10:15:57Z</cp:lastPrinted>
  <dcterms:created xsi:type="dcterms:W3CDTF">2024-09-04T11:32:28Z</dcterms:created>
  <dcterms:modified xsi:type="dcterms:W3CDTF">2024-09-06T10:18:41Z</dcterms:modified>
</cp:coreProperties>
</file>