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6D3CA91B-CBD7-4183-8310-51D753AE4786}" xr6:coauthVersionLast="47" xr6:coauthVersionMax="47" xr10:uidLastSave="{00000000-0000-0000-0000-000000000000}"/>
  <bookViews>
    <workbookView xWindow="-120" yWindow="-120" windowWidth="19440" windowHeight="15000" tabRatio="956" firstSheet="1" activeTab="4"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nhập'!$A$1:$G$82</definedName>
    <definedName name="_xlnm.Print_Area" localSheetId="1">'Báo cáo tình hình tài chính'!$A$1:$E$122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5" i="2" l="1"/>
  <c r="E110" i="3"/>
  <c r="D110" i="3"/>
  <c r="E106" i="3"/>
  <c r="D106" i="3"/>
  <c r="E102" i="3"/>
  <c r="D102" i="3"/>
  <c r="E93" i="3"/>
  <c r="D93" i="3"/>
  <c r="E86" i="3"/>
  <c r="D86" i="3"/>
  <c r="D84" i="3" s="1"/>
  <c r="E84" i="3"/>
  <c r="E80" i="3"/>
  <c r="D80" i="3"/>
  <c r="E73" i="3"/>
  <c r="D73" i="3"/>
  <c r="D72" i="3" s="1"/>
  <c r="E72" i="3"/>
  <c r="E100" i="3" s="1"/>
  <c r="E67" i="3"/>
  <c r="D67" i="3"/>
  <c r="E63" i="3"/>
  <c r="D63" i="3"/>
  <c r="E56" i="3"/>
  <c r="E54" i="3" s="1"/>
  <c r="D56" i="3"/>
  <c r="D54" i="3"/>
  <c r="E48" i="3"/>
  <c r="D48" i="3"/>
  <c r="E41" i="3"/>
  <c r="E40" i="3" s="1"/>
  <c r="D41" i="3"/>
  <c r="D40" i="3" s="1"/>
  <c r="D37" i="3" s="1"/>
  <c r="E26" i="3"/>
  <c r="E25" i="3" s="1"/>
  <c r="D26" i="3"/>
  <c r="D25" i="3" s="1"/>
  <c r="E18" i="3"/>
  <c r="E17" i="3" s="1"/>
  <c r="D18" i="3"/>
  <c r="D17" i="3"/>
  <c r="G70" i="2"/>
  <c r="F70" i="2"/>
  <c r="E70" i="2"/>
  <c r="D70" i="2"/>
  <c r="G54" i="2"/>
  <c r="F54" i="2"/>
  <c r="F41" i="2" s="1"/>
  <c r="E54" i="2"/>
  <c r="D54" i="2"/>
  <c r="G41" i="2"/>
  <c r="E41" i="2"/>
  <c r="D41" i="2"/>
  <c r="G33" i="2"/>
  <c r="F33" i="2"/>
  <c r="E33" i="2"/>
  <c r="E32" i="2" s="1"/>
  <c r="D33" i="2"/>
  <c r="G32" i="2"/>
  <c r="F32" i="2"/>
  <c r="D32" i="2"/>
  <c r="G25" i="2"/>
  <c r="F25" i="2"/>
  <c r="D25" i="2"/>
  <c r="G21" i="2"/>
  <c r="F21" i="2"/>
  <c r="E21" i="2"/>
  <c r="D21" i="2"/>
  <c r="G18" i="2"/>
  <c r="F18" i="2"/>
  <c r="F17" i="2" s="1"/>
  <c r="E18" i="2"/>
  <c r="D18" i="2"/>
  <c r="G17" i="2"/>
  <c r="G69" i="2" s="1"/>
  <c r="G73" i="2" s="1"/>
  <c r="G77" i="2" s="1"/>
  <c r="D17" i="2"/>
  <c r="D69" i="2" s="1"/>
  <c r="D73" i="2" s="1"/>
  <c r="D77" i="2" s="1"/>
  <c r="E17" i="2" l="1"/>
  <c r="E69" i="2" s="1"/>
  <c r="E73" i="2" s="1"/>
  <c r="E77" i="2" s="1"/>
  <c r="D61" i="3"/>
  <c r="E37" i="3"/>
  <c r="E61" i="3" s="1"/>
  <c r="E101" i="3" s="1"/>
  <c r="D100" i="3"/>
  <c r="F69" i="2"/>
  <c r="F73" i="2" s="1"/>
  <c r="F77" i="2" s="1"/>
  <c r="D101" i="3" l="1"/>
</calcChain>
</file>

<file path=xl/sharedStrings.xml><?xml version="1.0" encoding="utf-8"?>
<sst xmlns="http://schemas.openxmlformats.org/spreadsheetml/2006/main" count="1103" uniqueCount="921">
  <si>
    <t>Chỉ tiêu
Indicators</t>
  </si>
  <si>
    <t>Mã số
Code</t>
  </si>
  <si>
    <t>Thuyết minh
Note</t>
  </si>
  <si>
    <t>NĂM 2025
YEAR 2025</t>
  </si>
  <si>
    <t>NĂM 2024
YEAR 2024</t>
  </si>
  <si>
    <t>Tháng 04 năm 2025
Apr 2025</t>
  </si>
  <si>
    <t>Số lũy kế
Year-to-date</t>
  </si>
  <si>
    <t>Tháng 04 năm 2024
Apr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</si>
  <si>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</si>
  <si>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</si>
  <si>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</si>
  <si>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</si>
  <si>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</si>
  <si>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</si>
  <si>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</si>
  <si>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</si>
  <si>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</si>
  <si>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</si>
  <si>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</si>
  <si>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</si>
  <si>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</si>
  <si>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</si>
  <si>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</si>
  <si>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</si>
  <si>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</si>
  <si>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</si>
  <si>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</si>
  <si>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</si>
  <si>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</si>
  <si>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</si>
  <si>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</si>
  <si>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</si>
  <si>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</si>
  <si>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</si>
  <si>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</si>
  <si>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</si>
  <si>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</si>
  <si>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</si>
  <si>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</si>
  <si>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</si>
  <si>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</si>
  <si>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</si>
  <si>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</si>
  <si>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</si>
  <si>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</si>
  <si>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</si>
  <si>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</si>
  <si>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</si>
  <si>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</si>
  <si>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</si>
  <si>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</si>
  <si>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</si>
  <si>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</si>
  <si>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</si>
  <si>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</si>
  <si>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</si>
  <si>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</si>
  <si>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</si>
  <si>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</si>
  <si>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</si>
  <si>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</si>
  <si>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</si>
  <si>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</si>
  <si>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</si>
  <si>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</si>
  <si>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</si>
  <si>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</si>
  <si>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</si>
  <si>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</si>
  <si>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</si>
  <si>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</si>
  <si>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</si>
  <si>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</si>
  <si>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</si>
  <si>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</si>
  <si>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</si>
  <si>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</si>
  <si>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</si>
  <si>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</si>
  <si>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</si>
  <si>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</si>
  <si>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</si>
  <si>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</si>
  <si>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</si>
  <si>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</si>
  <si>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</si>
  <si>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</si>
  <si>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</si>
  <si>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</si>
  <si>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</si>
  <si>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</si>
  <si>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</si>
  <si>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</si>
  <si>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</si>
  <si>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</si>
  <si>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</si>
  <si>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</si>
  <si>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</si>
  <si>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</si>
  <si>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</si>
  <si>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</si>
  <si>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</si>
  <si>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</si>
  <si>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</si>
  <si>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</si>
  <si>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</si>
  <si>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</si>
  <si>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</si>
  <si>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</si>
  <si>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</si>
  <si>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</si>
  <si>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</si>
  <si>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</si>
  <si>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</si>
  <si>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</si>
  <si>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</si>
  <si>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</si>
  <si>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</si>
  <si>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</si>
  <si>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</si>
  <si>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</si>
  <si>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</si>
  <si>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</si>
  <si>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</si>
  <si>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</si>
  <si>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</si>
  <si>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</si>
  <si>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</si>
  <si>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</si>
  <si>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</si>
  <si>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</si>
  <si>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</si>
  <si>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30/04/2025
As at 30 Apr 2025</t>
  </si>
  <si>
    <t>Tại ngày 31/03/2025
As at 31 Mar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</si>
  <si>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</si>
  <si>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</si>
  <si>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</si>
  <si>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</si>
  <si>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</si>
  <si>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</si>
  <si>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</si>
  <si>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</si>
  <si>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</si>
  <si>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</si>
  <si>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</si>
  <si>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</si>
  <si>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</si>
  <si>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</si>
  <si>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</si>
  <si>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</si>
  <si>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</si>
  <si>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</si>
  <si>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</si>
  <si>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</si>
  <si>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</si>
  <si>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</si>
  <si>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</si>
  <si>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</si>
  <si>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</si>
  <si>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</si>
  <si>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</si>
  <si>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</si>
  <si>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</si>
  <si>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</si>
  <si>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</si>
  <si>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</si>
  <si>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</si>
  <si>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</si>
  <si>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</si>
  <si>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</si>
  <si>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</si>
  <si>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</si>
  <si>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</si>
  <si>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</si>
  <si>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</si>
  <si>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</si>
  <si>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</si>
  <si>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</si>
  <si>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</si>
  <si>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</si>
  <si>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</si>
  <si>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</si>
  <si>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</si>
  <si>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</si>
  <si>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</si>
  <si>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</si>
  <si>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</si>
  <si>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</si>
  <si>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</si>
  <si>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</si>
  <si>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</si>
  <si>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</si>
  <si>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</si>
  <si>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</si>
  <si>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</si>
  <si>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</si>
  <si>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</si>
  <si>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</si>
  <si>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</si>
  <si>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</si>
  <si>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</si>
  <si>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</si>
  <si>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</si>
  <si>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</si>
  <si>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</si>
  <si>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</si>
  <si>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</si>
  <si>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</si>
  <si>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</si>
  <si>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</si>
  <si>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</si>
  <si>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</si>
  <si>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</si>
  <si>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</si>
  <si>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</si>
  <si>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</si>
  <si>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</si>
  <si>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</si>
  <si>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</si>
  <si>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</si>
  <si>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</si>
  <si>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</si>
  <si>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</si>
  <si>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</si>
  <si>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</si>
  <si>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</si>
  <si>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</si>
  <si>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</si>
  <si>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</si>
  <si>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</si>
  <si>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</si>
  <si>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</si>
  <si>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</si>
  <si>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</si>
  <si>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</si>
  <si>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</si>
  <si>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</si>
  <si>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</si>
  <si>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</si>
  <si>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</si>
  <si>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</si>
  <si>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</si>
  <si>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</si>
  <si>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</si>
  <si>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</si>
  <si>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</si>
  <si>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</si>
  <si>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</si>
  <si>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</si>
  <si>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</si>
  <si>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</si>
  <si>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</si>
  <si>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</si>
  <si>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</si>
  <si>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</si>
  <si>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</si>
  <si>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</si>
  <si>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</si>
  <si>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</si>
  <si>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</si>
  <si>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</si>
  <si>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</si>
  <si>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</si>
  <si>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</si>
  <si>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</si>
  <si>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</si>
  <si>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</si>
  <si>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</si>
  <si>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</si>
  <si>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</si>
  <si>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</si>
  <si>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</si>
  <si>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</si>
  <si>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</si>
  <si>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</si>
  <si>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</si>
  <si>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</si>
  <si>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</si>
  <si>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</si>
  <si>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</si>
  <si>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</si>
  <si>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</si>
  <si>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</si>
  <si>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</si>
  <si>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</si>
  <si>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</si>
  <si>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</si>
  <si>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</si>
  <si>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</si>
  <si>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</si>
  <si>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</si>
  <si>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</si>
  <si>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</si>
  <si>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</si>
  <si>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</si>
  <si>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</si>
  <si>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</si>
  <si>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</si>
  <si>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</si>
  <si>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</si>
  <si>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</si>
  <si>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</si>
  <si>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</si>
  <si>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</si>
  <si>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</si>
  <si>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</si>
  <si>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</si>
  <si>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</si>
  <si>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</si>
  <si>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</si>
  <si>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</si>
  <si>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</si>
  <si>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</si>
  <si>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</si>
  <si>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</si>
  <si>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</si>
  <si>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</si>
  <si>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</si>
  <si>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</si>
  <si>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</si>
  <si>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</si>
  <si>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</si>
  <si>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</si>
  <si>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</si>
  <si>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</si>
  <si>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</si>
  <si>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</si>
  <si>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</si>
  <si>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</si>
  <si>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</si>
  <si>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</si>
  <si>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</si>
  <si>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</si>
  <si>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</si>
  <si>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</si>
  <si>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</si>
  <si>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</si>
  <si>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</si>
  <si>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</si>
  <si>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Mã chỉ tiêu
Code</t>
  </si>
  <si>
    <t>Tại ngày 30 tháng 04  năm 2025 
As at 30 Apr 2025</t>
  </si>
  <si>
    <t>Tại ngày 31 tháng 03  năm 2025
As at 31 Mar 2025</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</si>
  <si>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</si>
  <si>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</si>
  <si>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</si>
  <si>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</si>
  <si>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</si>
  <si>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</si>
  <si>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</si>
  <si>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</si>
  <si>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</si>
  <si>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</si>
  <si>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</si>
  <si>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</si>
  <si>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</si>
  <si>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</si>
  <si>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</si>
  <si>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</si>
  <si>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</si>
  <si>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</si>
  <si>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</si>
  <si>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</si>
  <si>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</si>
  <si>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</si>
  <si>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</si>
  <si>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</si>
  <si>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</si>
  <si>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</si>
  <si>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</si>
  <si>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</si>
  <si>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</si>
  <si>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</si>
  <si>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</si>
  <si>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</si>
  <si>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</si>
  <si>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</si>
  <si>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</si>
  <si>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</si>
  <si>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</si>
  <si>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</si>
  <si>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</si>
  <si>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</si>
  <si>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</si>
  <si>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</si>
  <si>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</si>
  <si>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</si>
  <si>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</si>
  <si>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</si>
  <si>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</si>
  <si>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</si>
  <si>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</si>
  <si>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</si>
  <si>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</si>
  <si>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</si>
  <si>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</si>
  <si>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</si>
  <si>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</si>
  <si>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</si>
  <si>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</si>
  <si>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</si>
  <si>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</si>
  <si>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</si>
  <si>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</si>
  <si>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</si>
  <si>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</si>
  <si>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</si>
  <si>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</si>
  <si>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</si>
  <si>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</si>
  <si>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</si>
  <si>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</si>
  <si>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</si>
  <si>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</si>
  <si>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</si>
  <si>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</si>
  <si>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</si>
  <si>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</si>
  <si>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</si>
  <si>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</si>
  <si>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</si>
  <si>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</si>
  <si>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</si>
  <si>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</si>
  <si>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</si>
  <si>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</si>
  <si>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</si>
  <si>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</si>
  <si>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</si>
  <si>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</si>
  <si>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</si>
  <si>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</si>
  <si>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</si>
  <si>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</si>
  <si>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</si>
  <si>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</si>
  <si>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</si>
  <si>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</si>
  <si>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</si>
  <si>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</si>
  <si>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</si>
  <si>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</si>
  <si>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</si>
  <si>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</si>
  <si>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</si>
  <si>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</si>
  <si>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</si>
  <si>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</si>
  <si>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</si>
  <si>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</si>
  <si>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</si>
  <si>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</si>
  <si>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</si>
  <si>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</si>
  <si>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</si>
  <si>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</si>
  <si>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</si>
  <si>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</si>
  <si>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</si>
  <si>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</si>
  <si>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</si>
  <si>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</si>
  <si>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</si>
  <si>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</si>
  <si>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</si>
  <si>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</si>
  <si>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</si>
  <si>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</si>
  <si>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</si>
  <si>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</si>
  <si>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</si>
  <si>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</si>
  <si>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</si>
  <si>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</si>
  <si>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</si>
  <si>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</si>
  <si>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</si>
  <si>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</si>
  <si>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</si>
  <si>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</si>
  <si>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</si>
  <si>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</si>
  <si>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</si>
  <si>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</si>
  <si>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</si>
  <si>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</si>
  <si>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</si>
  <si>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</si>
  <si>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</si>
  <si>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</si>
  <si>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</si>
  <si>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</si>
  <si>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</si>
  <si>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</si>
  <si>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</si>
  <si>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</si>
  <si>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</si>
  <si>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Tháng 03 năm 2025
Mar 2025</t>
  </si>
  <si>
    <t>Lũy kế từ đầu năm
Accumulated figure from the beginning of the year</t>
  </si>
  <si>
    <t>Thu nhập từ hoạt động đầu tư
Income from Investment Activities</t>
  </si>
  <si>
    <t>2220</t>
  </si>
  <si>
    <t>1</t>
  </si>
  <si>
    <t>Cổ tức, trái tức được nhận
Dividend, Coupon</t>
  </si>
  <si>
    <t>2221</t>
  </si>
  <si>
    <t>Cổ tức được nhận
Dividend received</t>
  </si>
  <si>
    <t>2221.1</t>
  </si>
  <si>
    <t>Trái tức được nhận
Coupon received</t>
  </si>
  <si>
    <t>2221.2</t>
  </si>
  <si>
    <t>2</t>
  </si>
  <si>
    <t>Lãi được nhận
Income from Interest</t>
  </si>
  <si>
    <t>2222</t>
  </si>
  <si>
    <t>Lãi tiền gửi ngân hàng
Income from Bank Deposit</t>
  </si>
  <si>
    <t>2222.1</t>
  </si>
  <si>
    <t>Lãi chứng chỉ tiền gửi
Interest from Certificates of Deposit</t>
  </si>
  <si>
    <t>2222.2</t>
  </si>
  <si>
    <t>3</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</si>
  <si>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</si>
  <si>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</si>
  <si>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</si>
  <si>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</si>
  <si>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</si>
  <si>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</si>
  <si>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</si>
  <si>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</si>
  <si>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</si>
  <si>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</si>
  <si>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</si>
  <si>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</si>
  <si>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</si>
  <si>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</si>
  <si>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</si>
  <si>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</si>
  <si>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</si>
  <si>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</si>
  <si>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</si>
  <si>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</si>
  <si>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</si>
  <si>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</si>
  <si>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</si>
  <si>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</si>
  <si>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</si>
  <si>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</si>
  <si>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</si>
  <si>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</si>
  <si>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</si>
  <si>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</si>
  <si>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</si>
  <si>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4</t>
  </si>
  <si>
    <t>Chi phí kiểm toán trả cho tổ chức kiểm toán
Audit fee</t>
  </si>
  <si>
    <t>2228</t>
  </si>
  <si>
    <t>5</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</si>
  <si>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</si>
  <si>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</si>
  <si>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</si>
  <si>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</si>
  <si>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</si>
  <si>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</si>
  <si>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</si>
  <si>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</si>
  <si>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6</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</si>
  <si>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</si>
  <si>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</si>
  <si>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</si>
  <si>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</si>
  <si>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</si>
  <si>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</si>
  <si>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</si>
  <si>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</si>
  <si>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</si>
  <si>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</si>
  <si>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</si>
  <si>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</si>
  <si>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7</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</si>
  <si>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</si>
  <si>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</si>
  <si>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</si>
  <si>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</si>
  <si>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</si>
  <si>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</si>
  <si>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</si>
  <si>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</si>
  <si>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</si>
  <si>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</si>
  <si>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</si>
  <si>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</si>
  <si>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</si>
  <si>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</si>
  <si>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</si>
  <si>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</si>
  <si>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</si>
  <si>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</si>
  <si>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</si>
  <si>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</si>
  <si>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</si>
  <si>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</si>
  <si>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</si>
  <si>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</si>
  <si>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</si>
  <si>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III</t>
  </si>
  <si>
    <t>Thu nhập ròng từ hoạt động đầu tư ( = I - II)
Net Income from Investment Activities ( = I - II)</t>
  </si>
  <si>
    <t>2233</t>
  </si>
  <si>
    <t>IV</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</si>
  <si>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</si>
  <si>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</si>
  <si>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</si>
  <si>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</si>
  <si>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</si>
  <si>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</si>
  <si>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</si>
  <si>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</si>
  <si>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</si>
  <si>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</si>
  <si>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</si>
  <si>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VII</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</si>
  <si>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</si>
  <si>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</si>
  <si>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</si>
  <si>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</si>
  <si>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</si>
  <si>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</si>
  <si>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</si>
  <si>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</si>
  <si>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</si>
  <si>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</si>
  <si>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</si>
  <si>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</si>
  <si>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</si>
  <si>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</si>
  <si>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</si>
  <si>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</si>
  <si>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</si>
  <si>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</si>
  <si>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</si>
  <si>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</si>
  <si>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</si>
  <si>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</si>
  <si>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</si>
  <si>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</si>
  <si>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</si>
  <si>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</si>
  <si>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</si>
  <si>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</si>
  <si>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</si>
  <si>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</si>
  <si>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</si>
  <si>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</si>
  <si>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</si>
  <si>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</si>
  <si>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</si>
  <si>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1.1</t>
  </si>
  <si>
    <t>BCM12406</t>
  </si>
  <si>
    <t>2251.1.1</t>
  </si>
  <si>
    <t>Trái phiếu niêm yết
Listed bonds</t>
  </si>
  <si>
    <t>2251.2</t>
  </si>
  <si>
    <t>2.1</t>
  </si>
  <si>
    <t>BAF122029</t>
  </si>
  <si>
    <t>2251.2.1</t>
  </si>
  <si>
    <t>2.2</t>
  </si>
  <si>
    <t>BAF123020</t>
  </si>
  <si>
    <t>2251.2.2</t>
  </si>
  <si>
    <t>2.3</t>
  </si>
  <si>
    <t>BVB124020</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</si>
  <si>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</si>
  <si>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</si>
  <si>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</si>
  <si>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</si>
  <si>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</si>
  <si>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</si>
  <si>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</si>
  <si>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</si>
  <si>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</si>
  <si>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</si>
  <si>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</si>
  <si>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</si>
  <si>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</si>
  <si>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</si>
  <si>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</si>
  <si>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</si>
  <si>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</si>
  <si>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</si>
  <si>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</si>
  <si>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</si>
  <si>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</si>
  <si>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</si>
  <si>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</si>
  <si>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</si>
  <si>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</si>
  <si>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</si>
  <si>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</si>
  <si>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</si>
  <si>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</si>
  <si>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</si>
  <si>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</si>
  <si>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</si>
  <si>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</si>
  <si>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</si>
  <si>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</si>
  <si>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</si>
  <si>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</si>
  <si>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</si>
  <si>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</si>
  <si>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</si>
  <si>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</si>
  <si>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</si>
  <si>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</si>
  <si>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</si>
  <si>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</si>
  <si>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</si>
  <si>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</si>
  <si>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</si>
  <si>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</si>
  <si>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</si>
  <si>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</si>
  <si>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</si>
  <si>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</si>
  <si>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</si>
  <si>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</si>
  <si>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</si>
  <si>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</si>
  <si>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</si>
  <si>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</si>
  <si>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</si>
  <si>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</si>
  <si>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</si>
  <si>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</si>
  <si>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</si>
  <si>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</si>
  <si>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</si>
  <si>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</si>
  <si>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</si>
  <si>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</si>
  <si>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</si>
  <si>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</si>
  <si>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</si>
  <si>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</si>
  <si>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</si>
  <si>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</si>
  <si>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</si>
  <si>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</si>
  <si>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</si>
  <si>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</si>
  <si>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</si>
  <si>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</si>
  <si>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</si>
  <si>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</si>
  <si>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</si>
  <si>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</si>
  <si>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</si>
  <si>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</si>
  <si>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</si>
  <si>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</si>
  <si>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</si>
  <si>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</si>
  <si>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</si>
  <si>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</si>
  <si>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</si>
  <si>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</si>
  <si>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</si>
  <si>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</si>
  <si>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</si>
  <si>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</si>
  <si>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</si>
  <si>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</si>
  <si>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</si>
  <si>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</si>
  <si>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</si>
  <si>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</si>
  <si>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</si>
  <si>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</si>
  <si>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</si>
  <si>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</si>
  <si>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</si>
  <si>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</si>
  <si>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</si>
  <si>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</si>
  <si>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</si>
  <si>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</si>
  <si>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</si>
  <si>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</si>
  <si>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</si>
  <si>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</si>
  <si>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</si>
  <si>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</si>
  <si>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</si>
  <si>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</si>
  <si>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</si>
  <si>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</si>
  <si>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</si>
  <si>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</si>
  <si>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</si>
  <si>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</si>
  <si>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</si>
  <si>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</si>
  <si>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</si>
  <si>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</si>
  <si>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</si>
  <si>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</si>
  <si>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</si>
  <si>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</si>
  <si>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</si>
  <si>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</si>
  <si>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</si>
  <si>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</si>
  <si>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</si>
  <si>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</si>
  <si>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</si>
  <si>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</si>
  <si>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</si>
  <si>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</si>
  <si>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</si>
  <si>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</si>
  <si>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</si>
  <si>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</si>
  <si>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</si>
  <si>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</si>
  <si>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</si>
  <si>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</si>
  <si>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</si>
  <si>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</si>
  <si>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</si>
  <si>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</si>
  <si>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</si>
  <si>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</si>
  <si>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</si>
  <si>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</si>
  <si>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</si>
  <si>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</si>
  <si>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</si>
  <si>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</si>
  <si>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</si>
  <si>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</si>
  <si>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</si>
  <si>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</si>
  <si>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</si>
  <si>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</si>
  <si>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</si>
  <si>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</si>
  <si>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</si>
  <si>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</si>
  <si>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</si>
  <si>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</si>
  <si>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</si>
  <si>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</si>
  <si>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</si>
  <si>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</si>
  <si>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</si>
  <si>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</si>
  <si>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</si>
  <si>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</si>
  <si>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</si>
  <si>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</si>
  <si>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</si>
  <si>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</si>
  <si>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</si>
  <si>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</si>
  <si>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</si>
  <si>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</si>
  <si>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</si>
  <si>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</si>
  <si>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</si>
  <si>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</si>
  <si>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</si>
  <si>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</si>
  <si>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</si>
  <si>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</si>
  <si>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</si>
  <si>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</si>
  <si>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</si>
  <si>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</si>
  <si>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</si>
  <si>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</si>
  <si>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</si>
  <si>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</si>
  <si>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</si>
  <si>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</si>
  <si>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</si>
  <si>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</si>
  <si>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</si>
  <si>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</si>
  <si>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</si>
  <si>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</si>
  <si>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</si>
  <si>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</si>
  <si>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</si>
  <si>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</si>
  <si>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</si>
  <si>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</si>
  <si>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</si>
  <si>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</si>
  <si>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</si>
  <si>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</si>
  <si>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</si>
  <si>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</si>
  <si>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</si>
  <si>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</si>
  <si>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</si>
  <si>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</si>
  <si>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</si>
  <si>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</si>
  <si>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</si>
  <si>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</si>
  <si>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</si>
  <si>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</si>
  <si>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</si>
  <si>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</si>
  <si>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</si>
  <si>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</si>
  <si>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</si>
  <si>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</si>
  <si>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</si>
  <si>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</si>
  <si>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</si>
  <si>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</si>
  <si>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</si>
  <si>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</si>
  <si>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</si>
  <si>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</si>
  <si>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</si>
  <si>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</si>
  <si>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05/05/2025</t>
  </si>
  <si>
    <t>05 May 2025</t>
  </si>
  <si>
    <t>Tháng 04 năm 2025 / Apr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</si>
</sst>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1010000]d/m/yyyy;@"/>
    <numFmt numFmtId="165" formatCode="_-* #,##0.00_-;\-* #,##0.00_-;_-* &quot;-&quot;??_-;_-@_-"/>
    <numFmt numFmtId="166" formatCode="#,##0;\(#,##0\);"/>
    <numFmt numFmtId="167" formatCode="#,##0.00;\(#,##0.00\);"/>
    <numFmt numFmtId="168" formatCode="#,##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b/>
      <sz val="8"/>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1" fontId="24" fillId="0" borderId="0" quotePrefix="1" applyFont="0" applyFill="0" applyBorder="0" applyAlignment="0">
      <protection locked="0"/>
    </xf>
  </cellStyleXfs>
  <cellXfs count="285">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7"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7"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7"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7"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4"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12" fillId="2" borderId="11" xfId="15" applyNumberFormat="1" applyFont="1" applyFill="1" applyBorder="1" applyAlignment="1">
      <alignment horizontal="right"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8" fillId="2" borderId="11" xfId="15" applyNumberFormat="1" applyFont="1" applyFill="1" applyBorder="1" applyAlignment="1">
      <alignment horizontal="right"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166" fontId="14" fillId="2" borderId="11" xfId="15" applyNumberFormat="1" applyFont="1" applyFill="1" applyBorder="1" applyAlignment="1">
      <alignment horizontal="right"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8" fillId="2" borderId="0" xfId="15" applyFont="1" applyFill="1" applyAlignment="1">
      <alignment horizontal="right" vertical="center"/>
    </xf>
    <xf numFmtId="0" fontId="12" fillId="2" borderId="0" xfId="15" applyFont="1" applyFill="1" applyAlignment="1">
      <alignment horizontal="right" vertical="center"/>
    </xf>
    <xf numFmtId="0" fontId="19" fillId="2" borderId="0" xfId="15" applyFont="1" applyFill="1" applyAlignment="1">
      <alignment horizontal="center" vertical="center" wrapText="1"/>
    </xf>
    <xf numFmtId="0" fontId="20" fillId="2" borderId="0" xfId="15" applyFont="1" applyFill="1" applyAlignment="1">
      <alignment horizontal="center" vertical="center"/>
    </xf>
    <xf numFmtId="0" fontId="8" fillId="2" borderId="0" xfId="15" applyFont="1" applyFill="1" applyAlignment="1">
      <alignment horizontal="center" vertical="top"/>
    </xf>
    <xf numFmtId="0" fontId="12"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21" fillId="2" borderId="0" xfId="15" applyFont="1" applyFill="1" applyAlignment="1">
      <alignment horizontal="center"/>
    </xf>
    <xf numFmtId="0" fontId="12" fillId="2" borderId="0" xfId="15" applyFont="1" applyFill="1" applyAlignment="1">
      <alignment horizontal="center" vertical="center"/>
    </xf>
    <xf numFmtId="0" fontId="8" fillId="2" borderId="0" xfId="15" applyFont="1" applyFill="1" applyAlignment="1">
      <alignment horizontal="center" vertical="center"/>
    </xf>
    <xf numFmtId="0" fontId="12" fillId="2" borderId="0" xfId="15" applyFont="1" applyFill="1" applyAlignment="1">
      <alignment horizontal="center" vertical="top"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166" fontId="12" fillId="2" borderId="14" xfId="15" applyNumberFormat="1" applyFont="1" applyFill="1" applyBorder="1" applyAlignment="1">
      <alignment horizontal="right" vertical="top"/>
    </xf>
    <xf numFmtId="0" fontId="22" fillId="2" borderId="0" xfId="15" applyFont="1" applyFill="1" applyAlignment="1">
      <alignment horizontal="right" vertical="center"/>
    </xf>
    <xf numFmtId="0" fontId="14" fillId="2" borderId="0" xfId="15" applyFont="1" applyFill="1" applyAlignment="1">
      <alignment horizontal="right" vertical="top"/>
    </xf>
    <xf numFmtId="0" fontId="23"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10" xfId="15" applyFont="1" applyFill="1" applyBorder="1" applyAlignment="1">
      <alignment horizontal="left" vertical="top" wrapText="1"/>
    </xf>
    <xf numFmtId="0" fontId="12" fillId="2" borderId="13" xfId="15" applyFont="1" applyFill="1" applyBorder="1" applyAlignment="1">
      <alignment horizontal="left" vertical="top" wrapText="1"/>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4" fillId="2" borderId="2" xfId="15" applyFont="1" applyFill="1" applyBorder="1" applyAlignment="1">
      <alignment horizontal="right"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3" fontId="8" fillId="2" borderId="10"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166" fontId="8" fillId="0" borderId="10" xfId="15" applyNumberFormat="1" applyFont="1" applyBorder="1" applyAlignment="1">
      <alignment horizontal="right" vertical="top"/>
    </xf>
    <xf numFmtId="166" fontId="14" fillId="0" borderId="10" xfId="15" applyNumberFormat="1" applyFont="1" applyBorder="1" applyAlignment="1">
      <alignment horizontal="right" vertical="top"/>
    </xf>
    <xf numFmtId="166" fontId="12" fillId="0" borderId="10" xfId="15" applyNumberFormat="1" applyFont="1" applyBorder="1" applyAlignment="1">
      <alignment horizontal="right" vertical="top"/>
    </xf>
    <xf numFmtId="166" fontId="8" fillId="0" borderId="11" xfId="15" applyNumberFormat="1" applyFont="1" applyBorder="1" applyAlignment="1">
      <alignment horizontal="right" vertical="top"/>
    </xf>
    <xf numFmtId="168" fontId="8" fillId="0" borderId="11" xfId="15" applyNumberFormat="1" applyFont="1" applyBorder="1" applyAlignment="1">
      <alignment horizontal="right" vertical="top"/>
    </xf>
    <xf numFmtId="3" fontId="12" fillId="0" borderId="11" xfId="15" applyNumberFormat="1" applyFont="1" applyBorder="1" applyAlignment="1">
      <alignment horizontal="right" vertical="top"/>
    </xf>
    <xf numFmtId="3" fontId="8" fillId="0" borderId="11" xfId="15" applyNumberFormat="1" applyFont="1" applyBorder="1" applyAlignment="1">
      <alignment horizontal="right" vertical="top"/>
    </xf>
    <xf numFmtId="4" fontId="8" fillId="0" borderId="11" xfId="15" applyNumberFormat="1" applyFont="1" applyBorder="1" applyAlignment="1">
      <alignment horizontal="right" vertical="top"/>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69"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0"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0"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2"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2"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2"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2"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22" fillId="2" borderId="0" xfId="18" applyFont="1" applyFill="1" applyAlignment="1">
      <alignment horizontal="center" vertical="center"/>
    </xf>
    <xf numFmtId="0" fontId="34" fillId="0" borderId="0" xfId="18">
      <alignment vertical="center"/>
    </xf>
    <xf numFmtId="0" fontId="21" fillId="2" borderId="0" xfId="18" applyFont="1" applyFill="1" applyAlignment="1">
      <alignment horizontal="center" vertical="center" wrapText="1"/>
    </xf>
    <xf numFmtId="0" fontId="21" fillId="2" borderId="0" xfId="18" applyFont="1" applyFill="1" applyAlignment="1">
      <alignment horizontal="center" vertical="center"/>
    </xf>
    <xf numFmtId="0" fontId="38" fillId="0" borderId="0" xfId="18" applyFont="1">
      <alignment vertical="center"/>
    </xf>
    <xf numFmtId="0" fontId="23"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69" fontId="38" fillId="5" borderId="0" xfId="16" quotePrefix="1" applyNumberFormat="1" applyFont="1" applyFill="1" applyAlignment="1">
      <alignment horizontal="left" vertical="center"/>
    </xf>
    <xf numFmtId="173" fontId="39" fillId="2" borderId="0" xfId="18" quotePrefix="1" applyNumberFormat="1" applyFont="1" applyFill="1" applyAlignment="1">
      <alignment horizontal="left" vertical="top"/>
    </xf>
    <xf numFmtId="0" fontId="21"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22"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22"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21" fillId="0" borderId="0" xfId="18" applyFont="1">
      <alignment vertical="center"/>
    </xf>
    <xf numFmtId="0" fontId="22" fillId="0" borderId="0" xfId="18" applyFont="1" applyAlignment="1">
      <alignment horizontal="center" vertical="center" wrapText="1"/>
    </xf>
    <xf numFmtId="0" fontId="23" fillId="0" borderId="0" xfId="18" applyFont="1" applyAlignment="1">
      <alignment horizontal="center" vertical="center"/>
    </xf>
    <xf numFmtId="0" fontId="22" fillId="0" borderId="0" xfId="18" applyFont="1" applyAlignment="1">
      <alignment vertical="center" wrapText="1"/>
    </xf>
    <xf numFmtId="0" fontId="34" fillId="0" borderId="0" xfId="18" applyAlignment="1">
      <alignment horizontal="center" vertical="center"/>
    </xf>
    <xf numFmtId="0" fontId="21"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167" fontId="8" fillId="2" borderId="13" xfId="15" applyNumberFormat="1" applyFont="1" applyFill="1" applyBorder="1" applyAlignment="1">
      <alignment horizontal="right" vertical="top"/>
    </xf>
    <xf numFmtId="167" fontId="8" fillId="2" borderId="14" xfId="15" applyNumberFormat="1" applyFont="1" applyFill="1" applyBorder="1" applyAlignment="1">
      <alignment horizontal="right" vertical="top"/>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8"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8"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166"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center" vertical="top"/>
    </xf>
    <xf numFmtId="4" fontId="14" fillId="2" borderId="10" xfId="15" applyNumberFormat="1" applyFont="1" applyFill="1" applyBorder="1" applyAlignment="1">
      <alignment horizontal="right" vertical="top"/>
    </xf>
    <xf numFmtId="166" fontId="14" fillId="2" borderId="10" xfId="15" applyNumberFormat="1" applyFont="1" applyFill="1" applyBorder="1" applyAlignment="1">
      <alignment horizontal="right" vertical="top"/>
    </xf>
    <xf numFmtId="168"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3" borderId="5" xfId="15" applyFont="1" applyFill="1" applyBorder="1" applyAlignment="1">
      <alignment horizontal="center" vertical="center" wrapText="1"/>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xf numFmtId="0" fontId="37" fillId="7" borderId="22" xfId="18" applyFont="1" applyFill="1" applyBorder="1" applyAlignment="1">
      <alignment horizontal="center" vertical="center" wrapText="1"/>
    </xf>
    <xf numFmtId="0" fontId="22"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top"/>
    </xf>
    <xf numFmtId="0" fontId="37" fillId="0" borderId="0" xfId="18" applyFont="1" applyAlignment="1">
      <alignment horizontal="center"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C7D44DDB-F119-4520-99E3-660662754241}"/>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63C70810-8AFE-445C-9D82-BCD139FF57BC}"/>
    <cellStyle name="Normal 3 3" xfId="18" xr:uid="{4E4512EA-9F79-48FA-8D30-C264F738DAAD}"/>
    <cellStyle name="Normal 4" xfId="16" xr:uid="{87741795-2044-49E6-BBFD-3F252A5E4AFB}"/>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5EF128A2-4C75-40C4-8691-2D4CBAF7F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DF79EB36-44A0-4524-A861-DE90ECC3A230}"/>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F284A05F-0F1E-463F-B1F0-E126DC92C376}"/>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F943A84A-E644-418E-AEF6-ECAC81193EDC}"/>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3416FA34-0AE1-45A2-B12F-38348AA82CC7}"/>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04 năm 2025 / Apr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036962A1-9766-4011-A850-0E6AD881B5D4}"/>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7096DE12-9449-48BE-B7D2-9F164DEBBDC7}"/>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76CF667A-CA13-46D7-AD99-55DD93FAC8AF}"/>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16F215AB-E1BB-4E71-811E-1B3B8C851C7B}"/>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75CF976F-B8AC-470E-826B-367B625F3691}"/>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3EC86726-20FE-4CF6-8C77-736C1EEC792A}"/>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96D6614E-9AA0-4CB2-9247-8DF030A60502}"/>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80A9F49D-34B0-4691-A628-A2E0AB6E6E7E}"/>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D01FFCB3-A30A-4CF1-A493-A9FD8E84149B}"/>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8EB76598-BF3D-47ED-9F12-1E4273CDE186}"/>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6F7D1123-B954-4426-B9B6-D2776634B9CE}"/>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021ACA7B-B103-4A75-8476-47AB4F79FAB3}"/>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B71F6284-8999-4145-8427-E5BD171F7205}"/>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1B70FFFF-CC5F-4E51-96C6-E5912AE8F826}"/>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05/05/2025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AFA8C3A1-3BD5-4957-BFE2-7F86A29E517D}"/>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017E59FB-08A3-4ADB-96B4-027A44183FB5}"/>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05 May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DE126812-BA88-4717-891C-8D9EED00CE23}"/>
            </a:ext>
          </a:extLst>
        </xdr:cNvPr>
        <xdr:cNvSpPr txBox="1">
          <a:spLocks noChangeArrowheads="1"/>
        </xdr:cNvSpPr>
      </xdr:nvSpPr>
      <xdr:spPr bwMode="auto">
        <a:xfrm>
          <a:off x="9525" y="301180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0BC5E71D-41FE-41D8-80F3-FAE60EB9269D}"/>
            </a:ext>
          </a:extLst>
        </xdr:cNvPr>
        <xdr:cNvSpPr txBox="1">
          <a:spLocks noChangeArrowheads="1"/>
        </xdr:cNvSpPr>
      </xdr:nvSpPr>
      <xdr:spPr bwMode="auto">
        <a:xfrm>
          <a:off x="1876425" y="301180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4CD37B78-3365-462A-8D3A-CB509BE07034}"/>
            </a:ext>
          </a:extLst>
        </xdr:cNvPr>
        <xdr:cNvSpPr txBox="1">
          <a:spLocks noChangeArrowheads="1"/>
        </xdr:cNvSpPr>
      </xdr:nvSpPr>
      <xdr:spPr bwMode="auto">
        <a:xfrm>
          <a:off x="4924425" y="301180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CD55CAF8-6575-4856-AA9E-D67580A0F3A4}"/>
            </a:ext>
          </a:extLst>
        </xdr:cNvPr>
        <xdr:cNvSpPr txBox="1">
          <a:spLocks noChangeArrowheads="1"/>
        </xdr:cNvSpPr>
      </xdr:nvSpPr>
      <xdr:spPr bwMode="auto">
        <a:xfrm>
          <a:off x="9525" y="303085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E1FFBDAE-DF7A-4CEC-8037-183B3FC580E3}"/>
            </a:ext>
          </a:extLst>
        </xdr:cNvPr>
        <xdr:cNvSpPr txBox="1">
          <a:spLocks noChangeArrowheads="1"/>
        </xdr:cNvSpPr>
      </xdr:nvSpPr>
      <xdr:spPr bwMode="auto">
        <a:xfrm>
          <a:off x="1876425" y="303085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13087D73-7BD2-4018-BD1D-02700D6E4547}"/>
            </a:ext>
          </a:extLst>
        </xdr:cNvPr>
        <xdr:cNvSpPr txBox="1">
          <a:spLocks noChangeArrowheads="1"/>
        </xdr:cNvSpPr>
      </xdr:nvSpPr>
      <xdr:spPr bwMode="auto">
        <a:xfrm>
          <a:off x="4924425" y="303085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4A4B5BED-0FBA-4408-BA49-17165862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B9177BB1-8C7C-472C-9E52-8BB744DCAFED}"/>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95AC80D5-2961-414F-B62F-005A60734363}"/>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5471A455-B267-43D4-88AA-9141E4675DFE}"/>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CF08803A-B7D8-4875-B6E7-5E08AB75B6FF}"/>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04 năm 2025 / As at 30 Apr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29961B1E-78AD-4701-95B1-0D9D7FD2C270}"/>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0C1D99D1-61AE-40E2-8831-07DB9E318310}"/>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1ACC0AC8-0680-4D45-ABDD-E0138FD05711}"/>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6DAE53A4-BD4C-4356-AF88-0198BB56922B}"/>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FB3A21A8-F790-4F1B-824C-BECFEE21F609}"/>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4FA1E9FB-D7B2-4481-A404-3F3417A850D5}"/>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7BDA18FC-8EBC-4C7D-B143-FC7A04AB2D7C}"/>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40D8FC6F-BF03-4B6A-A3BB-E876D696A119}"/>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9B1BC43D-0FCD-448D-BD7A-2875BDD26711}"/>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730088C5-385E-47F9-B976-FD0D1DC78E27}"/>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B9EA77AC-B4F1-4FF2-BAAA-611A711777B0}"/>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0BD8570B-FCDC-41D7-B27C-C7D6FCB3A6A8}"/>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4798278D-6726-45E4-B6FF-28FE2577D115}"/>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335E6C69-9596-447E-88E0-04016CC4DD05}"/>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05/05/2025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0D51760A-2334-4F6B-8772-7B0B51AFC40D}"/>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45200152-39F9-43F7-B2D7-47A2CC09658A}"/>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05 May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5F1A155E-D7B0-4D9D-ADD0-ABE99412C597}"/>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42024FCE-2850-482C-97A3-DB020B18F0AD}"/>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9A814394-9657-4070-AFFB-FBD66B5939EB}"/>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59D5D1CA-EFBD-411D-B392-A88CD40E8F7C}"/>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B27F050F-50C0-4D57-A28C-47EBDCFD48D8}"/>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07FD6472-A45A-420F-A3CD-93847664C465}"/>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3CB371D7-E45A-4646-BE1C-879212783D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DF09411C-473F-443F-8296-5F878CFB14CD}"/>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F5D1DEBE-59C5-4B7B-B8A8-BD26278B57FC}"/>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F85C7A77-BFB3-46CC-A7F7-7D46276F31C3}"/>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9A978E64-2AF5-496F-8008-7A681DD2B3DB}"/>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04 năm 2025 / Apr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A4E0C5C1-17B7-4C46-878B-D577A2587EA1}"/>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7056BC8B-043B-4426-AC04-8A431668A3BE}"/>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4C7733B8-A4F9-42D7-B096-69617DCEB71D}"/>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8AB3A43E-33BA-4DEE-B433-4703062B0D72}"/>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BDBCF475-41B1-4765-8F00-AA7F1633DE77}"/>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AC33CAC0-553F-49D9-B574-F164A989AD4B}"/>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C01A1224-2F4A-4D60-9A43-18A519F8D639}"/>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E851D5FE-6D59-4E4A-88AA-8C917DC156E3}"/>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9784EDE4-41FF-4ABD-9EA7-4525DC3972BA}"/>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C17319DA-6BEE-4038-84D5-F85B2805F265}"/>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869FD00-ED98-4A86-9886-9188C5C42CD4}"/>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4BCDC8B6-D5C3-4087-A24F-D5F024E2F0F7}"/>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4E5D07D2-2290-4F26-AA84-3E1B3A73E795}"/>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907BCF4D-2F6A-4404-B275-0616D8018793}"/>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1C8880AE-85D0-4D35-BC52-F49FAA3D44D6}"/>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A91E7741-2F60-4500-BEED-999A2F72EC94}"/>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64216335-10B4-4135-906F-1321958D67F7}"/>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968D543C-8AAF-49DB-A09B-FB435D8E4BBE}"/>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05/05/2025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8819E3EA-E643-447A-9C5B-889D38F3D7B8}"/>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1A37AB27-CFF8-4A0C-9C19-73BF82A82E0C}"/>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May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1C2BC58E-E322-4F1A-A118-69F280E15AF1}"/>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8D4A9674-1C8B-415F-9CA2-F6DEAC4FE3A8}"/>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573EEF8D-BD64-4909-88C2-2CD365DC8F39}"/>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508263FB-1E78-42F0-9C2D-BCA7172FBF8D}"/>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B3A3B876-D05F-4326-B3BA-D5D1FE430F07}"/>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82927A37-CA19-4092-82BE-141DBE1C1820}"/>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49A23BE8-E2CF-412F-A9A3-030B29F96EBB}"/>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FCFF9CEB-9B66-4B6E-8109-50C5FE3D6968}"/>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4DFD4BB2-CE45-4979-B7BF-65FADEA12695}"/>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4E96EA65-0A96-4C4B-92B4-363495BA1F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ECDA1BE8-0212-4AE3-ABFF-C9CF05802B2C}"/>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525C94FD-DD31-4339-91E0-604964C9D9DC}"/>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B2195582-A4EA-4F23-AE4B-63A90189E810}"/>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C60FB310-EBB8-4C2C-B542-2D6DB3172A5B}"/>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04 năm 2025 / Apr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009A549C-C263-4844-A4F9-AB54CFC41D8F}"/>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5836D7C1-A300-4A72-BF35-DCE836FB21DA}"/>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23062E2A-A599-4BEF-ACA0-6191647EBDD0}"/>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6C8DF630-3DCC-4291-8010-E36B8F0E12FE}"/>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04C486F6-A196-478E-9F15-90D3BBB4DC75}"/>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5A5F3118-61C7-4379-94A4-90AC2AF0F91A}"/>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AC599266-E3A9-44F8-9BEC-13032F5776F5}"/>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01379055-8C5E-49F3-8B6F-5501C0F22215}"/>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33DFED64-722E-474C-849E-3277D21D0F4C}"/>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90E38833-4BC8-4020-98E7-D075C2F32296}"/>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014C441B-7BF2-419E-B352-9AD1BD20B1C0}"/>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8C53F723-BA4F-4E02-BD50-A7FD5761615E}"/>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83C0D96D-D11F-425C-B61A-8583F6E25A99}"/>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11D0609C-18D3-44FA-83F4-817519292813}"/>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AD2A4BC4-7CF0-4D7F-B499-27090315753B}"/>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5E87648C-884A-4C9F-B775-5C3A667D0A2B}"/>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CD9E3EF2-0A1C-4ABA-A539-DB94D1684301}"/>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7AFE73E4-6D69-45AA-9E56-BBF23022AFAC}"/>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05/05/2025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6ECA5D60-F10F-4FFD-8B99-898CB6769050}"/>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5978F1BA-1596-4E28-B2E2-0EE3795B2186}"/>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May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56497204-F00A-4CC9-890C-83771EB095DA}"/>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8DB25068-D5F8-45F0-A6EF-634D0DB31656}"/>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48433EAD-A556-4107-8819-CA8EFAF41ED5}"/>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8F2581A1-CA20-4674-8366-F7FCDB13D89E}"/>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A64CF25D-8231-49AE-AA17-4B17EF3C1141}"/>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D8D16B74-EF2B-4659-B1DF-DA0DF1B002A6}"/>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30A3D093-472C-40FA-8E6C-52A6B7BD216E}"/>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A4183782-B615-41E9-895F-BE95DB278CD5}"/>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B425DA0E-83E7-4303-8124-4AFDDE4A94A4}"/>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B3C3ED14-E8CF-4AEB-8D1F-C8571FA415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D7B5EC7C-C22D-4907-9893-80574CCE38FB}"/>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169A3CC3-AE85-4A25-9E0D-F299EBC3AF56}"/>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9CE5299F-906B-4133-977A-364813D9CFA5}"/>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57EC019A-0547-489C-BFFA-BE5FED5168B2}"/>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04 năm 2025 / As at 30 Apr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3A51F4BF-9280-4BEE-A731-5BC6CA968E1B}"/>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BE1887F9-A1E0-4657-A8A7-4897DE4D8EF7}"/>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508603F8-0F68-4321-945C-EFF32D44D1F9}"/>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213286AE-1A26-4406-AD16-33DBE9134F6B}"/>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A73B9377-B226-4894-9D16-66C0B377BD75}"/>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F78A920E-72B7-473B-BEF8-1DD13D07ACAA}"/>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F89D8408-E5AC-439C-9DE5-85C2671DA85B}"/>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3B1C6C3D-3D77-4835-9E59-F781A97B1377}"/>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808DB7D7-AA57-4F4C-8748-97856B5A5ED0}"/>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B80F5EB9-38A6-4677-A2E4-61918F17F29F}"/>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E7A6DBC1-123C-4F4C-BA19-D493B0F4C311}"/>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7092F541-73B0-4A3D-ACB9-318A15BF519A}"/>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B74C785B-503E-4BA7-8E84-461380C10CB1}"/>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68ABFECB-9E4D-4D7F-9087-CCCDFE632CC3}"/>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7B252A53-C9E9-4FA9-B2CD-2BC3437251BD}"/>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D7E3805D-A4FF-4579-AC50-EE244E2EAE69}"/>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9840DCBF-2537-470B-A207-03EA58A23305}"/>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CDBB61EC-A941-447F-9208-E26A566CEB6D}"/>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05/05/2025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BFD7633F-3DDC-4DF6-A1C9-B36C055A6820}"/>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751DE30F-E124-4B37-A608-E55DF14D8F86}"/>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May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83C3A290-E37C-44EC-B32D-FC7B1B7D4167}"/>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B882BABB-EB46-4205-B677-57707FE2765F}"/>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1EC6CE18-6A58-4C06-842E-6EC3282FCD77}"/>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65</xdr:row>
      <xdr:rowOff>9525</xdr:rowOff>
    </xdr:from>
    <xdr:to>
      <xdr:col>4</xdr:col>
      <xdr:colOff>9525</xdr:colOff>
      <xdr:row>66</xdr:row>
      <xdr:rowOff>9525</xdr:rowOff>
    </xdr:to>
    <xdr:sp macro="" textlink="" fLocksText="0">
      <xdr:nvSpPr>
        <xdr:cNvPr id="30" name="Text Box 29">
          <a:extLst>
            <a:ext uri="{FF2B5EF4-FFF2-40B4-BE49-F238E27FC236}">
              <a16:creationId xmlns:a16="http://schemas.microsoft.com/office/drawing/2014/main" id="{4034741C-6AEC-4DBC-B845-A52177F9BA7E}"/>
            </a:ext>
          </a:extLst>
        </xdr:cNvPr>
        <xdr:cNvSpPr txBox="1">
          <a:spLocks noChangeArrowheads="1"/>
        </xdr:cNvSpPr>
      </xdr:nvSpPr>
      <xdr:spPr bwMode="auto">
        <a:xfrm>
          <a:off x="9525" y="214979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66</xdr:row>
      <xdr:rowOff>9525</xdr:rowOff>
    </xdr:from>
    <xdr:to>
      <xdr:col>13</xdr:col>
      <xdr:colOff>9525</xdr:colOff>
      <xdr:row>67</xdr:row>
      <xdr:rowOff>9525</xdr:rowOff>
    </xdr:to>
    <xdr:sp macro="" textlink="" fLocksText="0">
      <xdr:nvSpPr>
        <xdr:cNvPr id="31" name="Text Box 30">
          <a:extLst>
            <a:ext uri="{FF2B5EF4-FFF2-40B4-BE49-F238E27FC236}">
              <a16:creationId xmlns:a16="http://schemas.microsoft.com/office/drawing/2014/main" id="{118B703C-46D7-4231-91AF-9C6A963D83A7}"/>
            </a:ext>
          </a:extLst>
        </xdr:cNvPr>
        <xdr:cNvSpPr txBox="1">
          <a:spLocks noChangeArrowheads="1"/>
        </xdr:cNvSpPr>
      </xdr:nvSpPr>
      <xdr:spPr bwMode="auto">
        <a:xfrm>
          <a:off x="9525" y="2169795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2" name="Text Box 31">
          <a:extLst>
            <a:ext uri="{FF2B5EF4-FFF2-40B4-BE49-F238E27FC236}">
              <a16:creationId xmlns:a16="http://schemas.microsoft.com/office/drawing/2014/main" id="{572E25F1-AF6A-4CC7-9FA3-8BB74D864F33}"/>
            </a:ext>
          </a:extLst>
        </xdr:cNvPr>
        <xdr:cNvSpPr txBox="1">
          <a:spLocks noChangeArrowheads="1"/>
        </xdr:cNvSpPr>
      </xdr:nvSpPr>
      <xdr:spPr bwMode="auto">
        <a:xfrm>
          <a:off x="9525" y="2305050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3" name="Text Box 32">
          <a:extLst>
            <a:ext uri="{FF2B5EF4-FFF2-40B4-BE49-F238E27FC236}">
              <a16:creationId xmlns:a16="http://schemas.microsoft.com/office/drawing/2014/main" id="{83CD941C-ABAE-4345-A13C-B031AC95C3D5}"/>
            </a:ext>
          </a:extLst>
        </xdr:cNvPr>
        <xdr:cNvSpPr txBox="1">
          <a:spLocks noChangeArrowheads="1"/>
        </xdr:cNvSpPr>
      </xdr:nvSpPr>
      <xdr:spPr bwMode="auto">
        <a:xfrm>
          <a:off x="3105150" y="2305050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71</xdr:row>
      <xdr:rowOff>9525</xdr:rowOff>
    </xdr:from>
    <xdr:to>
      <xdr:col>6</xdr:col>
      <xdr:colOff>9525</xdr:colOff>
      <xdr:row>72</xdr:row>
      <xdr:rowOff>9525</xdr:rowOff>
    </xdr:to>
    <xdr:sp macro="" textlink="" fLocksText="0">
      <xdr:nvSpPr>
        <xdr:cNvPr id="34" name="Text Box 33">
          <a:extLst>
            <a:ext uri="{FF2B5EF4-FFF2-40B4-BE49-F238E27FC236}">
              <a16:creationId xmlns:a16="http://schemas.microsoft.com/office/drawing/2014/main" id="{B6D73303-C55E-47C7-9E3C-3DE013F12D72}"/>
            </a:ext>
          </a:extLst>
        </xdr:cNvPr>
        <xdr:cNvSpPr txBox="1">
          <a:spLocks noChangeArrowheads="1"/>
        </xdr:cNvSpPr>
      </xdr:nvSpPr>
      <xdr:spPr bwMode="auto">
        <a:xfrm>
          <a:off x="9525" y="232124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71</xdr:row>
      <xdr:rowOff>9525</xdr:rowOff>
    </xdr:from>
    <xdr:to>
      <xdr:col>13</xdr:col>
      <xdr:colOff>9525</xdr:colOff>
      <xdr:row>72</xdr:row>
      <xdr:rowOff>9525</xdr:rowOff>
    </xdr:to>
    <xdr:sp macro="" textlink="" fLocksText="0">
      <xdr:nvSpPr>
        <xdr:cNvPr id="35" name="Text Box 34">
          <a:extLst>
            <a:ext uri="{FF2B5EF4-FFF2-40B4-BE49-F238E27FC236}">
              <a16:creationId xmlns:a16="http://schemas.microsoft.com/office/drawing/2014/main" id="{4BBC2F78-6965-4FF1-A230-5FC3629CCB0B}"/>
            </a:ext>
          </a:extLst>
        </xdr:cNvPr>
        <xdr:cNvSpPr txBox="1">
          <a:spLocks noChangeArrowheads="1"/>
        </xdr:cNvSpPr>
      </xdr:nvSpPr>
      <xdr:spPr bwMode="auto">
        <a:xfrm>
          <a:off x="3105150" y="232124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79</xdr:row>
      <xdr:rowOff>9525</xdr:rowOff>
    </xdr:from>
    <xdr:to>
      <xdr:col>6</xdr:col>
      <xdr:colOff>9525</xdr:colOff>
      <xdr:row>80</xdr:row>
      <xdr:rowOff>9525</xdr:rowOff>
    </xdr:to>
    <xdr:sp macro="" textlink="" fLocksText="0">
      <xdr:nvSpPr>
        <xdr:cNvPr id="36" name="Text Box 35">
          <a:extLst>
            <a:ext uri="{FF2B5EF4-FFF2-40B4-BE49-F238E27FC236}">
              <a16:creationId xmlns:a16="http://schemas.microsoft.com/office/drawing/2014/main" id="{8592F1EE-0E2D-4AE6-B62E-C06A1C57A76D}"/>
            </a:ext>
          </a:extLst>
        </xdr:cNvPr>
        <xdr:cNvSpPr txBox="1">
          <a:spLocks noChangeArrowheads="1"/>
        </xdr:cNvSpPr>
      </xdr:nvSpPr>
      <xdr:spPr bwMode="auto">
        <a:xfrm>
          <a:off x="9525" y="2477452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79</xdr:row>
      <xdr:rowOff>9525</xdr:rowOff>
    </xdr:from>
    <xdr:to>
      <xdr:col>13</xdr:col>
      <xdr:colOff>9525</xdr:colOff>
      <xdr:row>80</xdr:row>
      <xdr:rowOff>9525</xdr:rowOff>
    </xdr:to>
    <xdr:sp macro="" textlink="" fLocksText="0">
      <xdr:nvSpPr>
        <xdr:cNvPr id="37" name="Text Box 36">
          <a:extLst>
            <a:ext uri="{FF2B5EF4-FFF2-40B4-BE49-F238E27FC236}">
              <a16:creationId xmlns:a16="http://schemas.microsoft.com/office/drawing/2014/main" id="{E7F0DD7C-70D5-4238-B1DB-B9C19E0CCB52}"/>
            </a:ext>
          </a:extLst>
        </xdr:cNvPr>
        <xdr:cNvSpPr txBox="1">
          <a:spLocks noChangeArrowheads="1"/>
        </xdr:cNvSpPr>
      </xdr:nvSpPr>
      <xdr:spPr bwMode="auto">
        <a:xfrm>
          <a:off x="3105150" y="2477452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17F4977F-90A8-4F9C-ACE2-7F6233F83E01}"/>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54C978E5-05DD-4619-A7AC-04947D1BDB45}"/>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AECB76A0-AC90-4B09-9441-EFFA15A63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145B5D21-D2B5-4D33-AAFA-BF932387BB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DCC7460A-7951-493B-976F-F8C8F87A0F3E}"/>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FDF169ED-02E4-48D1-8814-D344D8F76A52}"/>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7CCD224F-6A12-4B58-8B8A-B9BDC135A483}"/>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7E727997-6C8B-41EF-88F6-D8418D8ADDC1}"/>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04 năm 2025 / Apr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DC0573CF-F0DF-4B2D-A5FE-DF1FE3D43735}"/>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A0B03842-CD2F-424C-A6BD-7F4160DC8D95}"/>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47163DF8-D461-4228-ABFF-324811872001}"/>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B4A4C9AF-2F54-4CE4-863F-F11ACDBEB867}"/>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831E8D42-9DD5-4267-A931-0A0A5BFD7122}"/>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4B2D541A-0C79-4E5A-9A52-B7E4707F205B}"/>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CC340802-42B9-485E-8AD6-49DEB2789362}"/>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E225D1A8-B940-403A-A91A-68F460E25DCB}"/>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8ECE97C9-DFE9-4576-850D-8C4E6059326E}"/>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4056BC86-945E-4CBB-ACA2-1217017432BA}"/>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EE949166-517A-4971-8F0E-87DC2A265570}"/>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AFE46A09-55D5-494A-B8CC-06DC9171422C}"/>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A046DDB6-8F04-426A-AC9B-97D37143B032}"/>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F70BCF25-EA9A-4FAC-BCC4-EC77F0DFC70F}"/>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F0253E54-0A04-4F78-95D8-BD5D1ED96081}"/>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37FB1704-71F4-4EF6-B7C7-4B71694C60FC}"/>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3E47A348-01B3-48F5-AA14-EA38907112E2}"/>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5ED5E44C-995C-4B88-8632-0FA42A7955F8}"/>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05/05/2025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DF52F439-59F6-4F14-8A5A-D6670CDE5411}"/>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510CFB73-02A7-4AE2-AAAC-099A5509798C}"/>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May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F1BF10C4-612A-4A9D-94FB-27518E90C67C}"/>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CE635E8E-3D78-4AE2-828A-D8FE9E72B24D}"/>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7988A88F-31A9-431B-AB97-B95218EAD12E}"/>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85F0C76B-E469-4668-A7DC-BD00659FF396}"/>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66F01475-8587-4E81-8DD4-8F29557E77F8}"/>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3BB4713E-CB57-4EAC-A3C4-557DCE1EDB71}"/>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148552BB-B13E-48D4-B388-B0A56C93239D}"/>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D3754BAD-9727-4578-B3C9-18205E7083CF}"/>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F274CC19-0038-46C6-992F-E16C7FE8319B}"/>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E74D50A3-1B40-446D-B119-8EC273276DBE}"/>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31D4FBC3-C296-4C65-AD10-927F5FB94E13}"/>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60</xdr:row>
      <xdr:rowOff>8282</xdr:rowOff>
    </xdr:to>
    <xdr:sp macro="" textlink="" fLocksText="0">
      <xdr:nvSpPr>
        <xdr:cNvPr id="38" name="Text Box 37">
          <a:extLst>
            <a:ext uri="{FF2B5EF4-FFF2-40B4-BE49-F238E27FC236}">
              <a16:creationId xmlns:a16="http://schemas.microsoft.com/office/drawing/2014/main" id="{256F9929-40CB-40A5-BDEA-F4DA373B9633}"/>
            </a:ext>
          </a:extLst>
        </xdr:cNvPr>
        <xdr:cNvSpPr txBox="1">
          <a:spLocks noChangeArrowheads="1"/>
        </xdr:cNvSpPr>
      </xdr:nvSpPr>
      <xdr:spPr bwMode="auto">
        <a:xfrm>
          <a:off x="3297721" y="27996459"/>
          <a:ext cx="3246782" cy="39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340121D8-C7B1-4D95-A2E5-CC78847A234A}"/>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841A6742-5E33-428D-A75F-26CAE81ECCD4}"/>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B437192B-9880-46F9-8FC8-64FAD96BCE09}"/>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04 năm 2025 / Apr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564FAAA1-934E-4795-9CD5-D67ECB485AE1}"/>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80182E17-BB0A-48A0-89B5-28261E9DB0E8}"/>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0CBFF3B5-1B39-48EF-AD43-CA2CEFDD5F93}"/>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A7880047-74D8-4874-B4AE-56884DD68D27}"/>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502A52C4-8721-456E-A446-8FAC9B02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9BFF2-1F36-4662-B23C-9CC12F2C1EFB}">
  <sheetPr codeName="Sheet1">
    <tabColor theme="1" tint="4.9989318521683403E-2"/>
    <outlinePr summaryBelow="0"/>
  </sheetPr>
  <dimension ref="A1:G82"/>
  <sheetViews>
    <sheetView showGridLines="0" showZeros="0"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8.25" customHeight="1" x14ac:dyDescent="0.25">
      <c r="A14" s="9"/>
      <c r="B14" s="9"/>
      <c r="C14" s="9"/>
    </row>
    <row r="15" spans="1:7" ht="26.25" customHeight="1" x14ac:dyDescent="0.25">
      <c r="A15" s="224" t="s">
        <v>0</v>
      </c>
      <c r="B15" s="226" t="s">
        <v>1</v>
      </c>
      <c r="C15" s="226" t="s">
        <v>2</v>
      </c>
      <c r="D15" s="228" t="s">
        <v>3</v>
      </c>
      <c r="E15" s="228"/>
      <c r="F15" s="228" t="s">
        <v>4</v>
      </c>
      <c r="G15" s="229"/>
    </row>
    <row r="16" spans="1:7" ht="33.75" customHeight="1" x14ac:dyDescent="0.25">
      <c r="A16" s="225"/>
      <c r="B16" s="227"/>
      <c r="C16" s="227"/>
      <c r="D16" s="12" t="s">
        <v>5</v>
      </c>
      <c r="E16" s="12" t="s">
        <v>6</v>
      </c>
      <c r="F16" s="12" t="s">
        <v>7</v>
      </c>
      <c r="G16" s="13" t="s">
        <v>6</v>
      </c>
    </row>
    <row r="17" spans="1:7" ht="37.5" customHeight="1" x14ac:dyDescent="0.25">
      <c r="A17" s="14" t="s">
        <v>8</v>
      </c>
      <c r="B17" s="15" t="s">
        <v>9</v>
      </c>
      <c r="C17" s="15"/>
      <c r="D17" s="16">
        <f>D18+D21+D24+D25+D28+D29+D30+D31</f>
        <v>640802395</v>
      </c>
      <c r="E17" s="16">
        <f>E18+E21+E24+E25+E28+E29+E30+E31</f>
        <v>1702136270</v>
      </c>
      <c r="F17" s="16">
        <f>F18+F21+F24+F25+F28+F29+F30+F31</f>
        <v>776908806</v>
      </c>
      <c r="G17" s="17">
        <f>G18+G21+G24+G25+G28+G29+G30+G31</f>
        <v>4118840293</v>
      </c>
    </row>
    <row r="18" spans="1:7" ht="26.25" customHeight="1" x14ac:dyDescent="0.25">
      <c r="A18" s="18" t="s">
        <v>10</v>
      </c>
      <c r="B18" s="19" t="s">
        <v>11</v>
      </c>
      <c r="C18" s="19"/>
      <c r="D18" s="20">
        <f>D19+D20</f>
        <v>414409943</v>
      </c>
      <c r="E18" s="20">
        <f>E19+E20</f>
        <v>1496709243</v>
      </c>
      <c r="F18" s="20">
        <f>F19+F20</f>
        <v>925677440</v>
      </c>
      <c r="G18" s="21">
        <f>G19+G20</f>
        <v>3459421161</v>
      </c>
    </row>
    <row r="19" spans="1:7" ht="26.25" customHeight="1" x14ac:dyDescent="0.25">
      <c r="A19" s="22" t="s">
        <v>12</v>
      </c>
      <c r="B19" s="23" t="s">
        <v>13</v>
      </c>
      <c r="C19" s="23"/>
      <c r="D19" s="24">
        <v>0</v>
      </c>
      <c r="E19" s="24">
        <v>0</v>
      </c>
      <c r="F19" s="24">
        <v>0</v>
      </c>
      <c r="G19" s="25">
        <v>0</v>
      </c>
    </row>
    <row r="20" spans="1:7" ht="26.25" customHeight="1" x14ac:dyDescent="0.25">
      <c r="A20" s="22" t="s">
        <v>14</v>
      </c>
      <c r="B20" s="23" t="s">
        <v>15</v>
      </c>
      <c r="C20" s="23"/>
      <c r="D20" s="24">
        <v>414409943</v>
      </c>
      <c r="E20" s="24">
        <v>1496709243</v>
      </c>
      <c r="F20" s="24">
        <v>925677440</v>
      </c>
      <c r="G20" s="25">
        <v>3459421161</v>
      </c>
    </row>
    <row r="21" spans="1:7" ht="26.25" customHeight="1" x14ac:dyDescent="0.25">
      <c r="A21" s="18" t="s">
        <v>16</v>
      </c>
      <c r="B21" s="19" t="s">
        <v>17</v>
      </c>
      <c r="C21" s="19"/>
      <c r="D21" s="20">
        <f>D22+D23</f>
        <v>1655918</v>
      </c>
      <c r="E21" s="20">
        <f>E22+E23</f>
        <v>41189299</v>
      </c>
      <c r="F21" s="20">
        <f>F22+F23</f>
        <v>104181516</v>
      </c>
      <c r="G21" s="21">
        <f>G22+G23</f>
        <v>845595345</v>
      </c>
    </row>
    <row r="22" spans="1:7" ht="26.25" customHeight="1" x14ac:dyDescent="0.25">
      <c r="A22" s="22" t="s">
        <v>18</v>
      </c>
      <c r="B22" s="23" t="s">
        <v>19</v>
      </c>
      <c r="C22" s="23"/>
      <c r="D22" s="24">
        <v>1655918</v>
      </c>
      <c r="E22" s="24">
        <v>41189299</v>
      </c>
      <c r="F22" s="24">
        <v>104181516</v>
      </c>
      <c r="G22" s="25">
        <v>845595345</v>
      </c>
    </row>
    <row r="23" spans="1:7" ht="37.5" customHeight="1" x14ac:dyDescent="0.25">
      <c r="A23" s="22" t="s">
        <v>20</v>
      </c>
      <c r="B23" s="23" t="s">
        <v>21</v>
      </c>
      <c r="C23" s="23"/>
      <c r="D23" s="24">
        <v>0</v>
      </c>
      <c r="E23" s="24">
        <v>0</v>
      </c>
      <c r="F23" s="24">
        <v>0</v>
      </c>
      <c r="G23" s="25">
        <v>0</v>
      </c>
    </row>
    <row r="24" spans="1:7" ht="37.5" customHeight="1" x14ac:dyDescent="0.25">
      <c r="A24" s="18" t="s">
        <v>22</v>
      </c>
      <c r="B24" s="19" t="s">
        <v>23</v>
      </c>
      <c r="C24" s="19"/>
      <c r="D24" s="20">
        <v>0</v>
      </c>
      <c r="E24" s="128">
        <v>-50575375</v>
      </c>
      <c r="F24" s="20">
        <v>0</v>
      </c>
      <c r="G24" s="21">
        <v>-195997036</v>
      </c>
    </row>
    <row r="25" spans="1:7" ht="48.75" customHeight="1" x14ac:dyDescent="0.25">
      <c r="A25" s="18" t="s">
        <v>24</v>
      </c>
      <c r="B25" s="19" t="s">
        <v>25</v>
      </c>
      <c r="C25" s="19"/>
      <c r="D25" s="20">
        <f>D26-D27</f>
        <v>224736534</v>
      </c>
      <c r="E25" s="128">
        <f>E26-E27</f>
        <v>214813103</v>
      </c>
      <c r="F25" s="20">
        <f>F26-F27</f>
        <v>-252950150</v>
      </c>
      <c r="G25" s="21">
        <f>G26-G27</f>
        <v>9766028</v>
      </c>
    </row>
    <row r="26" spans="1:7" ht="48.75" customHeight="1" x14ac:dyDescent="0.25">
      <c r="A26" s="22" t="s">
        <v>26</v>
      </c>
      <c r="B26" s="23" t="s">
        <v>27</v>
      </c>
      <c r="C26" s="23"/>
      <c r="D26" s="24">
        <v>553372151</v>
      </c>
      <c r="E26" s="129">
        <v>543448720</v>
      </c>
      <c r="F26" s="24">
        <v>-158848561</v>
      </c>
      <c r="G26" s="25">
        <v>-183396850</v>
      </c>
    </row>
    <row r="27" spans="1:7" ht="51" x14ac:dyDescent="0.25">
      <c r="A27" s="22" t="s">
        <v>28</v>
      </c>
      <c r="B27" s="23" t="s">
        <v>29</v>
      </c>
      <c r="C27" s="23"/>
      <c r="D27" s="24">
        <v>328635617</v>
      </c>
      <c r="E27" s="129">
        <v>328635617</v>
      </c>
      <c r="F27" s="24">
        <v>94101589</v>
      </c>
      <c r="G27" s="25">
        <v>-193162878</v>
      </c>
    </row>
    <row r="28" spans="1:7" ht="25.5" x14ac:dyDescent="0.25">
      <c r="A28" s="18" t="s">
        <v>30</v>
      </c>
      <c r="B28" s="19" t="s">
        <v>31</v>
      </c>
      <c r="C28" s="19"/>
      <c r="D28" s="20">
        <v>0</v>
      </c>
      <c r="E28" s="128">
        <v>0</v>
      </c>
      <c r="F28" s="20">
        <v>0</v>
      </c>
      <c r="G28" s="21">
        <v>0</v>
      </c>
    </row>
    <row r="29" spans="1:7" ht="51" x14ac:dyDescent="0.25">
      <c r="A29" s="18" t="s">
        <v>32</v>
      </c>
      <c r="B29" s="19" t="s">
        <v>33</v>
      </c>
      <c r="C29" s="19"/>
      <c r="D29" s="20">
        <v>0</v>
      </c>
      <c r="E29" s="128">
        <v>0</v>
      </c>
      <c r="F29" s="20">
        <v>0</v>
      </c>
      <c r="G29" s="21">
        <v>0</v>
      </c>
    </row>
    <row r="30" spans="1:7" ht="25.5" x14ac:dyDescent="0.25">
      <c r="A30" s="18" t="s">
        <v>34</v>
      </c>
      <c r="B30" s="19" t="s">
        <v>35</v>
      </c>
      <c r="C30" s="19"/>
      <c r="D30" s="20">
        <v>0</v>
      </c>
      <c r="E30" s="128">
        <v>0</v>
      </c>
      <c r="F30" s="20">
        <v>0</v>
      </c>
      <c r="G30" s="21">
        <v>54795</v>
      </c>
    </row>
    <row r="31" spans="1:7" ht="89.25" x14ac:dyDescent="0.25">
      <c r="A31" s="18" t="s">
        <v>36</v>
      </c>
      <c r="B31" s="19" t="s">
        <v>37</v>
      </c>
      <c r="C31" s="19"/>
      <c r="D31" s="20">
        <v>0</v>
      </c>
      <c r="E31" s="128">
        <v>0</v>
      </c>
      <c r="F31" s="20">
        <v>0</v>
      </c>
      <c r="G31" s="21">
        <v>0</v>
      </c>
    </row>
    <row r="32" spans="1:7" ht="25.5" x14ac:dyDescent="0.25">
      <c r="A32" s="14" t="s">
        <v>38</v>
      </c>
      <c r="B32" s="15" t="s">
        <v>39</v>
      </c>
      <c r="C32" s="15"/>
      <c r="D32" s="16">
        <f>D33+D37+D38+D39+D40</f>
        <v>3912492</v>
      </c>
      <c r="E32" s="130">
        <f>E33+E37+E38+E39+E40</f>
        <v>9799990</v>
      </c>
      <c r="F32" s="16">
        <f>F33+F37+F38+F39+F40</f>
        <v>0</v>
      </c>
      <c r="G32" s="17">
        <f>G33+G37+G38+G39+G40</f>
        <v>20858625</v>
      </c>
    </row>
    <row r="33" spans="1:7" ht="51" x14ac:dyDescent="0.25">
      <c r="A33" s="18" t="s">
        <v>40</v>
      </c>
      <c r="B33" s="19" t="s">
        <v>41</v>
      </c>
      <c r="C33" s="19"/>
      <c r="D33" s="20">
        <f>D34+D35+D36</f>
        <v>3912492</v>
      </c>
      <c r="E33" s="128">
        <f>E34+E35+E36</f>
        <v>9799990</v>
      </c>
      <c r="F33" s="20">
        <f>F34+F35+F36</f>
        <v>0</v>
      </c>
      <c r="G33" s="21">
        <f>G34+G35+G36</f>
        <v>20858625</v>
      </c>
    </row>
    <row r="34" spans="1:7" ht="25.5" x14ac:dyDescent="0.25">
      <c r="A34" s="22" t="s">
        <v>42</v>
      </c>
      <c r="B34" s="23" t="s">
        <v>43</v>
      </c>
      <c r="C34" s="23"/>
      <c r="D34" s="24">
        <v>2608328</v>
      </c>
      <c r="E34" s="129">
        <v>6483186</v>
      </c>
      <c r="F34" s="24">
        <v>0</v>
      </c>
      <c r="G34" s="25">
        <v>13665895</v>
      </c>
    </row>
    <row r="35" spans="1:7" ht="25.5" x14ac:dyDescent="0.25">
      <c r="A35" s="22" t="s">
        <v>44</v>
      </c>
      <c r="B35" s="23" t="s">
        <v>45</v>
      </c>
      <c r="C35" s="23"/>
      <c r="D35" s="24">
        <v>0</v>
      </c>
      <c r="E35" s="129">
        <v>0</v>
      </c>
      <c r="F35" s="24">
        <v>0</v>
      </c>
      <c r="G35" s="25">
        <v>0</v>
      </c>
    </row>
    <row r="36" spans="1:7" ht="38.25" x14ac:dyDescent="0.25">
      <c r="A36" s="22" t="s">
        <v>46</v>
      </c>
      <c r="B36" s="23" t="s">
        <v>47</v>
      </c>
      <c r="C36" s="23"/>
      <c r="D36" s="24">
        <v>1304164</v>
      </c>
      <c r="E36" s="129">
        <v>3316804</v>
      </c>
      <c r="F36" s="24">
        <v>0</v>
      </c>
      <c r="G36" s="25">
        <v>7192730</v>
      </c>
    </row>
    <row r="37" spans="1:7" ht="38.25" x14ac:dyDescent="0.25">
      <c r="A37" s="18" t="s">
        <v>48</v>
      </c>
      <c r="B37" s="19" t="s">
        <v>49</v>
      </c>
      <c r="C37" s="19"/>
      <c r="D37" s="20">
        <v>0</v>
      </c>
      <c r="E37" s="128">
        <v>0</v>
      </c>
      <c r="F37" s="20">
        <v>0</v>
      </c>
      <c r="G37" s="21">
        <v>0</v>
      </c>
    </row>
    <row r="38" spans="1:7" ht="25.5" x14ac:dyDescent="0.25">
      <c r="A38" s="18" t="s">
        <v>50</v>
      </c>
      <c r="B38" s="19" t="s">
        <v>51</v>
      </c>
      <c r="C38" s="19"/>
      <c r="D38" s="20">
        <v>0</v>
      </c>
      <c r="E38" s="128">
        <v>0</v>
      </c>
      <c r="F38" s="20">
        <v>0</v>
      </c>
      <c r="G38" s="21">
        <v>0</v>
      </c>
    </row>
    <row r="39" spans="1:7" ht="76.5" x14ac:dyDescent="0.25">
      <c r="A39" s="18" t="s">
        <v>52</v>
      </c>
      <c r="B39" s="19" t="s">
        <v>53</v>
      </c>
      <c r="C39" s="19"/>
      <c r="D39" s="20">
        <v>0</v>
      </c>
      <c r="E39" s="128">
        <v>0</v>
      </c>
      <c r="F39" s="20">
        <v>0</v>
      </c>
      <c r="G39" s="21">
        <v>0</v>
      </c>
    </row>
    <row r="40" spans="1:7" ht="25.5" x14ac:dyDescent="0.25">
      <c r="A40" s="18" t="s">
        <v>54</v>
      </c>
      <c r="B40" s="19" t="s">
        <v>55</v>
      </c>
      <c r="C40" s="19"/>
      <c r="D40" s="20">
        <v>0</v>
      </c>
      <c r="E40" s="128">
        <v>0</v>
      </c>
      <c r="F40" s="20">
        <v>0</v>
      </c>
      <c r="G40" s="21">
        <v>0</v>
      </c>
    </row>
    <row r="41" spans="1:7" ht="25.5" x14ac:dyDescent="0.25">
      <c r="A41" s="14" t="s">
        <v>56</v>
      </c>
      <c r="B41" s="15" t="s">
        <v>57</v>
      </c>
      <c r="C41" s="15"/>
      <c r="D41" s="16">
        <f>D42+D43+D47+D48+D49+D50+D51+D52+D53+D54</f>
        <v>149467746</v>
      </c>
      <c r="E41" s="130">
        <f>E42+E43+E47+E48+E49+E50+E51+E52+E53+E54</f>
        <v>580408744</v>
      </c>
      <c r="F41" s="16">
        <f>F42+F43+F47+F48+F49+F50+F51+F52+F53+F54</f>
        <v>214620031</v>
      </c>
      <c r="G41" s="17">
        <f>G42+G43+G47+G48+G49+G50+G51+G52+G53+G54</f>
        <v>843585524</v>
      </c>
    </row>
    <row r="42" spans="1:7" ht="25.5" x14ac:dyDescent="0.25">
      <c r="A42" s="18" t="s">
        <v>58</v>
      </c>
      <c r="B42" s="19" t="s">
        <v>59</v>
      </c>
      <c r="C42" s="19"/>
      <c r="D42" s="20">
        <v>76127276</v>
      </c>
      <c r="E42" s="128">
        <v>288302816</v>
      </c>
      <c r="F42" s="20">
        <v>138326500</v>
      </c>
      <c r="G42" s="21">
        <v>550044810</v>
      </c>
    </row>
    <row r="43" spans="1:7" ht="25.5" x14ac:dyDescent="0.25">
      <c r="A43" s="18" t="s">
        <v>60</v>
      </c>
      <c r="B43" s="19" t="s">
        <v>61</v>
      </c>
      <c r="C43" s="19"/>
      <c r="D43" s="20">
        <v>15089545</v>
      </c>
      <c r="E43" s="128">
        <v>60490227</v>
      </c>
      <c r="F43" s="20">
        <v>15187797</v>
      </c>
      <c r="G43" s="21">
        <v>60736585</v>
      </c>
    </row>
    <row r="44" spans="1:7" ht="25.5" x14ac:dyDescent="0.25">
      <c r="A44" s="22" t="s">
        <v>62</v>
      </c>
      <c r="B44" s="23" t="s">
        <v>63</v>
      </c>
      <c r="C44" s="23"/>
      <c r="D44" s="24">
        <v>15000000</v>
      </c>
      <c r="E44" s="129">
        <v>60000000</v>
      </c>
      <c r="F44" s="24">
        <v>15000000</v>
      </c>
      <c r="G44" s="25">
        <v>60000000</v>
      </c>
    </row>
    <row r="45" spans="1:7" ht="25.5" x14ac:dyDescent="0.25">
      <c r="A45" s="22" t="s">
        <v>64</v>
      </c>
      <c r="B45" s="23" t="s">
        <v>65</v>
      </c>
      <c r="C45" s="23"/>
      <c r="D45" s="24">
        <v>89545</v>
      </c>
      <c r="E45" s="129">
        <v>490227</v>
      </c>
      <c r="F45" s="24">
        <v>187797</v>
      </c>
      <c r="G45" s="25">
        <v>736585</v>
      </c>
    </row>
    <row r="46" spans="1:7" ht="76.5" x14ac:dyDescent="0.25">
      <c r="A46" s="22" t="s">
        <v>66</v>
      </c>
      <c r="B46" s="23" t="s">
        <v>67</v>
      </c>
      <c r="C46" s="23"/>
      <c r="D46" s="24">
        <v>0</v>
      </c>
      <c r="E46" s="129">
        <v>0</v>
      </c>
      <c r="F46" s="24">
        <v>0</v>
      </c>
      <c r="G46" s="25">
        <v>0</v>
      </c>
    </row>
    <row r="47" spans="1:7" ht="25.5" x14ac:dyDescent="0.25">
      <c r="A47" s="18" t="s">
        <v>68</v>
      </c>
      <c r="B47" s="19" t="s">
        <v>69</v>
      </c>
      <c r="C47" s="19"/>
      <c r="D47" s="20">
        <v>7700000</v>
      </c>
      <c r="E47" s="128">
        <v>30800000</v>
      </c>
      <c r="F47" s="20">
        <v>7700000</v>
      </c>
      <c r="G47" s="21">
        <v>30800000</v>
      </c>
    </row>
    <row r="48" spans="1:7" ht="25.5" x14ac:dyDescent="0.25">
      <c r="A48" s="18" t="s">
        <v>70</v>
      </c>
      <c r="B48" s="19" t="s">
        <v>71</v>
      </c>
      <c r="C48" s="19"/>
      <c r="D48" s="20">
        <v>16500000</v>
      </c>
      <c r="E48" s="128">
        <v>66000000</v>
      </c>
      <c r="F48" s="20">
        <v>16500000</v>
      </c>
      <c r="G48" s="21">
        <v>66000000</v>
      </c>
    </row>
    <row r="49" spans="1:7" ht="25.5" x14ac:dyDescent="0.25">
      <c r="A49" s="18" t="s">
        <v>72</v>
      </c>
      <c r="B49" s="19" t="s">
        <v>73</v>
      </c>
      <c r="C49" s="19"/>
      <c r="D49" s="20">
        <v>13200000</v>
      </c>
      <c r="E49" s="128">
        <v>52800000</v>
      </c>
      <c r="F49" s="20">
        <v>13200000</v>
      </c>
      <c r="G49" s="21">
        <v>52800000</v>
      </c>
    </row>
    <row r="50" spans="1:7" ht="38.25" x14ac:dyDescent="0.25">
      <c r="A50" s="18" t="s">
        <v>74</v>
      </c>
      <c r="B50" s="19" t="s">
        <v>75</v>
      </c>
      <c r="C50" s="19"/>
      <c r="D50" s="20">
        <v>0</v>
      </c>
      <c r="E50" s="128">
        <v>0</v>
      </c>
      <c r="F50" s="20">
        <v>0</v>
      </c>
      <c r="G50" s="21">
        <v>0</v>
      </c>
    </row>
    <row r="51" spans="1:7" ht="38.25" x14ac:dyDescent="0.25">
      <c r="A51" s="18" t="s">
        <v>76</v>
      </c>
      <c r="B51" s="19" t="s">
        <v>77</v>
      </c>
      <c r="C51" s="19"/>
      <c r="D51" s="20">
        <v>0</v>
      </c>
      <c r="E51" s="128">
        <v>0</v>
      </c>
      <c r="F51" s="20">
        <v>4050000</v>
      </c>
      <c r="G51" s="21">
        <v>4050000</v>
      </c>
    </row>
    <row r="52" spans="1:7" ht="25.5" x14ac:dyDescent="0.25">
      <c r="A52" s="18" t="s">
        <v>78</v>
      </c>
      <c r="B52" s="19" t="s">
        <v>79</v>
      </c>
      <c r="C52" s="19"/>
      <c r="D52" s="20">
        <v>9863010</v>
      </c>
      <c r="E52" s="128">
        <v>39452041</v>
      </c>
      <c r="F52" s="20">
        <v>9836069</v>
      </c>
      <c r="G52" s="21">
        <v>39672147</v>
      </c>
    </row>
    <row r="53" spans="1:7" ht="25.5" x14ac:dyDescent="0.25">
      <c r="A53" s="18" t="s">
        <v>80</v>
      </c>
      <c r="B53" s="19" t="s">
        <v>81</v>
      </c>
      <c r="C53" s="19"/>
      <c r="D53" s="20">
        <v>0</v>
      </c>
      <c r="E53" s="128">
        <v>0</v>
      </c>
      <c r="F53" s="20">
        <v>0</v>
      </c>
      <c r="G53" s="21">
        <v>0</v>
      </c>
    </row>
    <row r="54" spans="1:7" ht="25.5" x14ac:dyDescent="0.25">
      <c r="A54" s="18" t="s">
        <v>82</v>
      </c>
      <c r="B54" s="19" t="s">
        <v>83</v>
      </c>
      <c r="C54" s="19"/>
      <c r="D54" s="20">
        <f>D55+D56+D57+D58+D59+D60+D61+D62+D63+D64+D65+D66+D67+D68</f>
        <v>10987915</v>
      </c>
      <c r="E54" s="128">
        <f>E55+E56+E57+E58+E59+E60+E61+E62+E63+E64+E65+E66+E67+E68</f>
        <v>42563660</v>
      </c>
      <c r="F54" s="20">
        <f>F55+F56+F57+F58+F59+F60+F61+F62+F63+F64+F65+F66+F67+F68</f>
        <v>9819665</v>
      </c>
      <c r="G54" s="21">
        <f>G55+G56+G57+G58+G59+G60+G61+G62+G63+G64+G65+G66+G67+G68</f>
        <v>39481982</v>
      </c>
    </row>
    <row r="55" spans="1:7" ht="38.25" x14ac:dyDescent="0.25">
      <c r="A55" s="22" t="s">
        <v>84</v>
      </c>
      <c r="B55" s="23" t="s">
        <v>85</v>
      </c>
      <c r="C55" s="23"/>
      <c r="D55" s="24">
        <v>9000000</v>
      </c>
      <c r="E55" s="129">
        <v>36000000</v>
      </c>
      <c r="F55" s="24">
        <v>9000000</v>
      </c>
      <c r="G55" s="25">
        <v>36000000</v>
      </c>
    </row>
    <row r="56" spans="1:7" ht="38.25" x14ac:dyDescent="0.25">
      <c r="A56" s="22" t="s">
        <v>86</v>
      </c>
      <c r="B56" s="23" t="s">
        <v>87</v>
      </c>
      <c r="C56" s="23"/>
      <c r="D56" s="24">
        <v>0</v>
      </c>
      <c r="E56" s="129">
        <v>0</v>
      </c>
      <c r="F56" s="24">
        <v>0</v>
      </c>
      <c r="G56" s="25">
        <v>0</v>
      </c>
    </row>
    <row r="57" spans="1:7" ht="25.5" x14ac:dyDescent="0.25">
      <c r="A57" s="22" t="s">
        <v>88</v>
      </c>
      <c r="B57" s="23" t="s">
        <v>89</v>
      </c>
      <c r="C57" s="23"/>
      <c r="D57" s="24">
        <v>0</v>
      </c>
      <c r="E57" s="129">
        <v>0</v>
      </c>
      <c r="F57" s="24">
        <v>0</v>
      </c>
      <c r="G57" s="25">
        <v>0</v>
      </c>
    </row>
    <row r="58" spans="1:7" ht="25.5" x14ac:dyDescent="0.25">
      <c r="A58" s="22" t="s">
        <v>90</v>
      </c>
      <c r="B58" s="23" t="s">
        <v>91</v>
      </c>
      <c r="C58" s="23"/>
      <c r="D58" s="24">
        <v>0</v>
      </c>
      <c r="E58" s="129">
        <v>0</v>
      </c>
      <c r="F58" s="24">
        <v>0</v>
      </c>
      <c r="G58" s="25">
        <v>0</v>
      </c>
    </row>
    <row r="59" spans="1:7" ht="25.5" x14ac:dyDescent="0.25">
      <c r="A59" s="22" t="s">
        <v>92</v>
      </c>
      <c r="B59" s="23" t="s">
        <v>93</v>
      </c>
      <c r="C59" s="23"/>
      <c r="D59" s="24">
        <v>0</v>
      </c>
      <c r="E59" s="129">
        <v>0</v>
      </c>
      <c r="F59" s="24">
        <v>0</v>
      </c>
      <c r="G59" s="25">
        <v>0</v>
      </c>
    </row>
    <row r="60" spans="1:7" ht="25.5" x14ac:dyDescent="0.25">
      <c r="A60" s="22" t="s">
        <v>94</v>
      </c>
      <c r="B60" s="23" t="s">
        <v>95</v>
      </c>
      <c r="C60" s="23"/>
      <c r="D60" s="24">
        <v>0</v>
      </c>
      <c r="E60" s="129">
        <v>0</v>
      </c>
      <c r="F60" s="24">
        <v>0</v>
      </c>
      <c r="G60" s="25">
        <v>0</v>
      </c>
    </row>
    <row r="61" spans="1:7" ht="25.5" x14ac:dyDescent="0.25">
      <c r="A61" s="22" t="s">
        <v>96</v>
      </c>
      <c r="B61" s="23" t="s">
        <v>97</v>
      </c>
      <c r="C61" s="23"/>
      <c r="D61" s="24">
        <v>821915</v>
      </c>
      <c r="E61" s="129">
        <v>3287660</v>
      </c>
      <c r="F61" s="24">
        <v>819665</v>
      </c>
      <c r="G61" s="25">
        <v>3305982</v>
      </c>
    </row>
    <row r="62" spans="1:7" ht="25.5" x14ac:dyDescent="0.25">
      <c r="A62" s="22" t="s">
        <v>98</v>
      </c>
      <c r="B62" s="23" t="s">
        <v>99</v>
      </c>
      <c r="C62" s="23"/>
      <c r="D62" s="24">
        <v>1166000</v>
      </c>
      <c r="E62" s="129">
        <v>1276000</v>
      </c>
      <c r="F62" s="24">
        <v>0</v>
      </c>
      <c r="G62" s="25">
        <v>176000</v>
      </c>
    </row>
    <row r="63" spans="1:7" ht="38.25" x14ac:dyDescent="0.25">
      <c r="A63" s="22" t="s">
        <v>100</v>
      </c>
      <c r="B63" s="23" t="s">
        <v>101</v>
      </c>
      <c r="C63" s="23"/>
      <c r="D63" s="24">
        <v>0</v>
      </c>
      <c r="E63" s="129">
        <v>0</v>
      </c>
      <c r="F63" s="24">
        <v>0</v>
      </c>
      <c r="G63" s="25">
        <v>0</v>
      </c>
    </row>
    <row r="64" spans="1:7" ht="25.5" x14ac:dyDescent="0.25">
      <c r="A64" s="22" t="s">
        <v>102</v>
      </c>
      <c r="B64" s="23" t="s">
        <v>103</v>
      </c>
      <c r="C64" s="23"/>
      <c r="D64" s="24">
        <v>0</v>
      </c>
      <c r="E64" s="129">
        <v>0</v>
      </c>
      <c r="F64" s="24">
        <v>0</v>
      </c>
      <c r="G64" s="25">
        <v>0</v>
      </c>
    </row>
    <row r="65" spans="1:7" ht="38.25" x14ac:dyDescent="0.25">
      <c r="A65" s="22" t="s">
        <v>104</v>
      </c>
      <c r="B65" s="23" t="s">
        <v>105</v>
      </c>
      <c r="C65" s="23"/>
      <c r="D65" s="24">
        <v>0</v>
      </c>
      <c r="E65" s="129">
        <v>0</v>
      </c>
      <c r="F65" s="24">
        <v>0</v>
      </c>
      <c r="G65" s="25">
        <v>0</v>
      </c>
    </row>
    <row r="66" spans="1:7" ht="25.5" x14ac:dyDescent="0.25">
      <c r="A66" s="22" t="s">
        <v>106</v>
      </c>
      <c r="B66" s="23" t="s">
        <v>107</v>
      </c>
      <c r="C66" s="23"/>
      <c r="D66" s="24">
        <v>0</v>
      </c>
      <c r="E66" s="129">
        <v>0</v>
      </c>
      <c r="F66" s="24">
        <v>0</v>
      </c>
      <c r="G66" s="25">
        <v>0</v>
      </c>
    </row>
    <row r="67" spans="1:7" ht="25.5" x14ac:dyDescent="0.25">
      <c r="A67" s="22" t="s">
        <v>108</v>
      </c>
      <c r="B67" s="23" t="s">
        <v>109</v>
      </c>
      <c r="C67" s="23"/>
      <c r="D67" s="24">
        <v>0</v>
      </c>
      <c r="E67" s="129">
        <v>0</v>
      </c>
      <c r="F67" s="24">
        <v>0</v>
      </c>
      <c r="G67" s="25">
        <v>0</v>
      </c>
    </row>
    <row r="68" spans="1:7" ht="25.5" x14ac:dyDescent="0.25">
      <c r="A68" s="22" t="s">
        <v>110</v>
      </c>
      <c r="B68" s="23" t="s">
        <v>111</v>
      </c>
      <c r="C68" s="23"/>
      <c r="D68" s="24">
        <v>0</v>
      </c>
      <c r="E68" s="129">
        <v>2000000</v>
      </c>
      <c r="F68" s="24">
        <v>0</v>
      </c>
      <c r="G68" s="25">
        <v>0</v>
      </c>
    </row>
    <row r="69" spans="1:7" ht="38.25" x14ac:dyDescent="0.25">
      <c r="A69" s="14" t="s">
        <v>112</v>
      </c>
      <c r="B69" s="15" t="s">
        <v>113</v>
      </c>
      <c r="C69" s="15"/>
      <c r="D69" s="16">
        <f>D17-D32-D41</f>
        <v>487422157</v>
      </c>
      <c r="E69" s="130">
        <f>E17-E32-E41</f>
        <v>1111927536</v>
      </c>
      <c r="F69" s="16">
        <f>F17-F32-F41</f>
        <v>562288775</v>
      </c>
      <c r="G69" s="17">
        <f>G17-G32-G41</f>
        <v>3254396144</v>
      </c>
    </row>
    <row r="70" spans="1:7" ht="38.25" x14ac:dyDescent="0.25">
      <c r="A70" s="14" t="s">
        <v>114</v>
      </c>
      <c r="B70" s="15" t="s">
        <v>115</v>
      </c>
      <c r="C70" s="15"/>
      <c r="D70" s="16">
        <f>D71-D72</f>
        <v>0</v>
      </c>
      <c r="E70" s="130">
        <f>E71-E72</f>
        <v>0</v>
      </c>
      <c r="F70" s="16">
        <f>F71-F72</f>
        <v>0</v>
      </c>
      <c r="G70" s="17">
        <f>G71-G72</f>
        <v>0</v>
      </c>
    </row>
    <row r="71" spans="1:7" ht="25.5" x14ac:dyDescent="0.25">
      <c r="A71" s="18" t="s">
        <v>116</v>
      </c>
      <c r="B71" s="19" t="s">
        <v>117</v>
      </c>
      <c r="C71" s="19"/>
      <c r="D71" s="20">
        <v>0</v>
      </c>
      <c r="E71" s="128">
        <v>0</v>
      </c>
      <c r="F71" s="20">
        <v>0</v>
      </c>
      <c r="G71" s="21">
        <v>0</v>
      </c>
    </row>
    <row r="72" spans="1:7" ht="25.5" x14ac:dyDescent="0.25">
      <c r="A72" s="18" t="s">
        <v>118</v>
      </c>
      <c r="B72" s="19" t="s">
        <v>119</v>
      </c>
      <c r="C72" s="19"/>
      <c r="D72" s="20">
        <v>0</v>
      </c>
      <c r="E72" s="128">
        <v>0</v>
      </c>
      <c r="F72" s="20">
        <v>0</v>
      </c>
      <c r="G72" s="21">
        <v>0</v>
      </c>
    </row>
    <row r="73" spans="1:7" ht="38.25" x14ac:dyDescent="0.25">
      <c r="A73" s="14" t="s">
        <v>120</v>
      </c>
      <c r="B73" s="15" t="s">
        <v>121</v>
      </c>
      <c r="C73" s="15"/>
      <c r="D73" s="16">
        <f>D69+D70</f>
        <v>487422157</v>
      </c>
      <c r="E73" s="130">
        <f>E69+E70</f>
        <v>1111927536</v>
      </c>
      <c r="F73" s="16">
        <f>F69+F70</f>
        <v>562288775</v>
      </c>
      <c r="G73" s="17">
        <f>G69+G70</f>
        <v>3254396144</v>
      </c>
    </row>
    <row r="74" spans="1:7" ht="25.5" x14ac:dyDescent="0.25">
      <c r="A74" s="18" t="s">
        <v>122</v>
      </c>
      <c r="B74" s="19" t="s">
        <v>123</v>
      </c>
      <c r="C74" s="19"/>
      <c r="D74" s="20">
        <v>262685623</v>
      </c>
      <c r="E74" s="128">
        <v>897114433</v>
      </c>
      <c r="F74" s="20">
        <v>815238925</v>
      </c>
      <c r="G74" s="21">
        <v>3244630116</v>
      </c>
    </row>
    <row r="75" spans="1:7" ht="25.5" x14ac:dyDescent="0.25">
      <c r="A75" s="18" t="s">
        <v>124</v>
      </c>
      <c r="B75" s="19" t="s">
        <v>125</v>
      </c>
      <c r="C75" s="19"/>
      <c r="D75" s="20">
        <v>224736534</v>
      </c>
      <c r="E75" s="128">
        <v>214813103</v>
      </c>
      <c r="F75" s="20">
        <v>-252950150</v>
      </c>
      <c r="G75" s="21">
        <v>9766028</v>
      </c>
    </row>
    <row r="76" spans="1:7" ht="25.5" x14ac:dyDescent="0.25">
      <c r="A76" s="14" t="s">
        <v>126</v>
      </c>
      <c r="B76" s="15" t="s">
        <v>127</v>
      </c>
      <c r="C76" s="15"/>
      <c r="D76" s="16">
        <v>0</v>
      </c>
      <c r="E76" s="130">
        <v>0</v>
      </c>
      <c r="F76" s="16">
        <v>0</v>
      </c>
      <c r="G76" s="17">
        <v>0</v>
      </c>
    </row>
    <row r="77" spans="1:7" ht="38.25" x14ac:dyDescent="0.25">
      <c r="A77" s="26" t="s">
        <v>128</v>
      </c>
      <c r="B77" s="27" t="s">
        <v>129</v>
      </c>
      <c r="C77" s="27"/>
      <c r="D77" s="28">
        <f>D73-D76</f>
        <v>487422157</v>
      </c>
      <c r="E77" s="28">
        <f>E73-E76</f>
        <v>1111927536</v>
      </c>
      <c r="F77" s="28">
        <f>F73-F76</f>
        <v>562288775</v>
      </c>
      <c r="G77" s="29">
        <f>G73-G76</f>
        <v>3254396144</v>
      </c>
    </row>
    <row r="78" spans="1:7" ht="10.5" customHeight="1" x14ac:dyDescent="0.25">
      <c r="A78" s="1"/>
      <c r="B78" s="1"/>
      <c r="C78" s="1"/>
      <c r="D78" s="1"/>
    </row>
    <row r="79" spans="1:7" ht="15" customHeight="1" x14ac:dyDescent="0.2">
      <c r="A79" s="30"/>
      <c r="B79" s="5"/>
      <c r="C79" s="31"/>
    </row>
    <row r="80" spans="1:7" ht="15" customHeight="1" x14ac:dyDescent="0.2">
      <c r="A80" s="6"/>
      <c r="B80" s="32"/>
      <c r="C80" s="33"/>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EB0A-D85C-4127-BF53-2DC0B2A35215}">
  <sheetPr codeName="Sheet2">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4"/>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5"/>
      <c r="C14" s="9"/>
    </row>
    <row r="15" spans="1:5" ht="36" customHeight="1" x14ac:dyDescent="0.25">
      <c r="A15" s="36" t="s">
        <v>130</v>
      </c>
      <c r="B15" s="37" t="s">
        <v>1</v>
      </c>
      <c r="C15" s="37" t="s">
        <v>131</v>
      </c>
      <c r="D15" s="38" t="s">
        <v>132</v>
      </c>
      <c r="E15" s="39" t="s">
        <v>133</v>
      </c>
    </row>
    <row r="16" spans="1:5" ht="26.25" customHeight="1" x14ac:dyDescent="0.25">
      <c r="A16" s="40" t="s">
        <v>134</v>
      </c>
      <c r="B16" s="41" t="s">
        <v>135</v>
      </c>
      <c r="C16" s="41"/>
      <c r="D16" s="16">
        <v>0</v>
      </c>
      <c r="E16" s="42">
        <v>0</v>
      </c>
    </row>
    <row r="17" spans="1:5" ht="26.25" customHeight="1" x14ac:dyDescent="0.25">
      <c r="A17" s="40" t="s">
        <v>136</v>
      </c>
      <c r="B17" s="41" t="s">
        <v>137</v>
      </c>
      <c r="C17" s="41"/>
      <c r="D17" s="16">
        <f>D18+D23+D24</f>
        <v>442910996</v>
      </c>
      <c r="E17" s="42">
        <f>E18+E23+E24</f>
        <v>13785017018</v>
      </c>
    </row>
    <row r="18" spans="1:5" ht="26.25" customHeight="1" x14ac:dyDescent="0.25">
      <c r="A18" s="43" t="s">
        <v>138</v>
      </c>
      <c r="B18" s="44" t="s">
        <v>139</v>
      </c>
      <c r="C18" s="44"/>
      <c r="D18" s="20">
        <f>D19+D20+D21+D22</f>
        <v>442910996</v>
      </c>
      <c r="E18" s="45">
        <f>E19+E20+E21+E22</f>
        <v>13785017018</v>
      </c>
    </row>
    <row r="19" spans="1:5" ht="26.25" customHeight="1" x14ac:dyDescent="0.25">
      <c r="A19" s="46" t="s">
        <v>140</v>
      </c>
      <c r="B19" s="47" t="s">
        <v>141</v>
      </c>
      <c r="C19" s="47"/>
      <c r="D19" s="24">
        <v>1000000</v>
      </c>
      <c r="E19" s="48">
        <v>15200000</v>
      </c>
    </row>
    <row r="20" spans="1:5" ht="26.25" customHeight="1" x14ac:dyDescent="0.25">
      <c r="A20" s="46" t="s">
        <v>142</v>
      </c>
      <c r="B20" s="47" t="s">
        <v>143</v>
      </c>
      <c r="C20" s="47"/>
      <c r="D20" s="24">
        <v>0</v>
      </c>
      <c r="E20" s="48">
        <v>0</v>
      </c>
    </row>
    <row r="21" spans="1:5" ht="26.25" customHeight="1" x14ac:dyDescent="0.25">
      <c r="A21" s="46" t="s">
        <v>144</v>
      </c>
      <c r="B21" s="47" t="s">
        <v>145</v>
      </c>
      <c r="C21" s="47"/>
      <c r="D21" s="24">
        <v>441910996</v>
      </c>
      <c r="E21" s="48">
        <v>13769817018</v>
      </c>
    </row>
    <row r="22" spans="1:5" ht="26.25" customHeight="1" x14ac:dyDescent="0.25">
      <c r="A22" s="46" t="s">
        <v>146</v>
      </c>
      <c r="B22" s="47" t="s">
        <v>147</v>
      </c>
      <c r="C22" s="47"/>
      <c r="D22" s="24">
        <v>0</v>
      </c>
      <c r="E22" s="48">
        <v>0</v>
      </c>
    </row>
    <row r="23" spans="1:5" ht="26.25" customHeight="1" x14ac:dyDescent="0.25">
      <c r="A23" s="43" t="s">
        <v>148</v>
      </c>
      <c r="B23" s="44" t="s">
        <v>149</v>
      </c>
      <c r="C23" s="44"/>
      <c r="D23" s="20">
        <v>0</v>
      </c>
      <c r="E23" s="45">
        <v>0</v>
      </c>
    </row>
    <row r="24" spans="1:5" ht="26.25" customHeight="1" x14ac:dyDescent="0.25">
      <c r="A24" s="43" t="s">
        <v>150</v>
      </c>
      <c r="B24" s="44" t="s">
        <v>151</v>
      </c>
      <c r="C24" s="44"/>
      <c r="D24" s="20">
        <v>0</v>
      </c>
      <c r="E24" s="45">
        <v>0</v>
      </c>
    </row>
    <row r="25" spans="1:5" ht="26.25" customHeight="1" x14ac:dyDescent="0.25">
      <c r="A25" s="40" t="s">
        <v>152</v>
      </c>
      <c r="B25" s="41" t="s">
        <v>153</v>
      </c>
      <c r="C25" s="41"/>
      <c r="D25" s="16">
        <f>D26-D36</f>
        <v>64552255031</v>
      </c>
      <c r="E25" s="42">
        <f>E26-E36</f>
        <v>51752152469</v>
      </c>
    </row>
    <row r="26" spans="1:5" ht="26.25" customHeight="1" x14ac:dyDescent="0.25">
      <c r="A26" s="43" t="s">
        <v>154</v>
      </c>
      <c r="B26" s="44" t="s">
        <v>155</v>
      </c>
      <c r="C26" s="44"/>
      <c r="D26" s="20">
        <f>D27+D28+D29+D30+D31+D32+D33+D34+D35</f>
        <v>64552255031</v>
      </c>
      <c r="E26" s="45">
        <f>E27+E28+E29+E30+E31+E32+E33+E34+E35</f>
        <v>51752152469</v>
      </c>
    </row>
    <row r="27" spans="1:5" ht="26.25" customHeight="1" x14ac:dyDescent="0.25">
      <c r="A27" s="46" t="s">
        <v>156</v>
      </c>
      <c r="B27" s="47" t="s">
        <v>157</v>
      </c>
      <c r="C27" s="47"/>
      <c r="D27" s="24">
        <v>0</v>
      </c>
      <c r="E27" s="48">
        <v>0</v>
      </c>
    </row>
    <row r="28" spans="1:5" ht="26.25" customHeight="1" x14ac:dyDescent="0.25">
      <c r="A28" s="46" t="s">
        <v>158</v>
      </c>
      <c r="B28" s="47" t="s">
        <v>159</v>
      </c>
      <c r="C28" s="47"/>
      <c r="D28" s="24">
        <v>0</v>
      </c>
      <c r="E28" s="48">
        <v>0</v>
      </c>
    </row>
    <row r="29" spans="1:5" ht="26.25" customHeight="1" x14ac:dyDescent="0.25">
      <c r="A29" s="46" t="s">
        <v>160</v>
      </c>
      <c r="B29" s="47" t="s">
        <v>161</v>
      </c>
      <c r="C29" s="47"/>
      <c r="D29" s="24">
        <v>60552255040</v>
      </c>
      <c r="E29" s="48">
        <v>47752152478</v>
      </c>
    </row>
    <row r="30" spans="1:5" ht="25.5" x14ac:dyDescent="0.25">
      <c r="A30" s="46" t="s">
        <v>162</v>
      </c>
      <c r="B30" s="47" t="s">
        <v>163</v>
      </c>
      <c r="C30" s="47"/>
      <c r="D30" s="24">
        <v>3999999991</v>
      </c>
      <c r="E30" s="48">
        <v>3999999991</v>
      </c>
    </row>
    <row r="31" spans="1:5" ht="25.5" x14ac:dyDescent="0.25">
      <c r="A31" s="46" t="s">
        <v>164</v>
      </c>
      <c r="B31" s="47" t="s">
        <v>165</v>
      </c>
      <c r="C31" s="47"/>
      <c r="D31" s="24">
        <v>0</v>
      </c>
      <c r="E31" s="48">
        <v>0</v>
      </c>
    </row>
    <row r="32" spans="1:5" ht="25.5" x14ac:dyDescent="0.25">
      <c r="A32" s="46" t="s">
        <v>166</v>
      </c>
      <c r="B32" s="47" t="s">
        <v>167</v>
      </c>
      <c r="C32" s="47"/>
      <c r="D32" s="24">
        <v>0</v>
      </c>
      <c r="E32" s="48">
        <v>0</v>
      </c>
    </row>
    <row r="33" spans="1:5" ht="25.5" x14ac:dyDescent="0.25">
      <c r="A33" s="46" t="s">
        <v>168</v>
      </c>
      <c r="B33" s="47" t="s">
        <v>169</v>
      </c>
      <c r="C33" s="47"/>
      <c r="D33" s="24">
        <v>0</v>
      </c>
      <c r="E33" s="48">
        <v>0</v>
      </c>
    </row>
    <row r="34" spans="1:5" ht="25.5" x14ac:dyDescent="0.25">
      <c r="A34" s="46" t="s">
        <v>170</v>
      </c>
      <c r="B34" s="47" t="s">
        <v>171</v>
      </c>
      <c r="C34" s="47"/>
      <c r="D34" s="24">
        <v>0</v>
      </c>
      <c r="E34" s="48">
        <v>0</v>
      </c>
    </row>
    <row r="35" spans="1:5" ht="25.5" x14ac:dyDescent="0.25">
      <c r="A35" s="46" t="s">
        <v>172</v>
      </c>
      <c r="B35" s="47" t="s">
        <v>173</v>
      </c>
      <c r="C35" s="47"/>
      <c r="D35" s="24">
        <v>0</v>
      </c>
      <c r="E35" s="48">
        <v>0</v>
      </c>
    </row>
    <row r="36" spans="1:5" ht="25.5" x14ac:dyDescent="0.25">
      <c r="A36" s="43" t="s">
        <v>174</v>
      </c>
      <c r="B36" s="44" t="s">
        <v>175</v>
      </c>
      <c r="C36" s="44"/>
      <c r="D36" s="20">
        <v>0</v>
      </c>
      <c r="E36" s="45">
        <v>0</v>
      </c>
    </row>
    <row r="37" spans="1:5" ht="25.5" x14ac:dyDescent="0.25">
      <c r="A37" s="40" t="s">
        <v>176</v>
      </c>
      <c r="B37" s="41" t="s">
        <v>177</v>
      </c>
      <c r="C37" s="41"/>
      <c r="D37" s="16">
        <f>D38+D40+D54-D60</f>
        <v>1608574002</v>
      </c>
      <c r="E37" s="42">
        <f>E38+E40+E54-E60</f>
        <v>727890087</v>
      </c>
    </row>
    <row r="38" spans="1:5" ht="25.5" x14ac:dyDescent="0.25">
      <c r="A38" s="43" t="s">
        <v>178</v>
      </c>
      <c r="B38" s="44" t="s">
        <v>179</v>
      </c>
      <c r="C38" s="44"/>
      <c r="D38" s="20">
        <v>0</v>
      </c>
      <c r="E38" s="45">
        <v>0</v>
      </c>
    </row>
    <row r="39" spans="1:5" ht="25.5" x14ac:dyDescent="0.25">
      <c r="A39" s="43" t="s">
        <v>180</v>
      </c>
      <c r="B39" s="44" t="s">
        <v>181</v>
      </c>
      <c r="C39" s="44"/>
      <c r="D39" s="20">
        <v>0</v>
      </c>
      <c r="E39" s="45">
        <v>0</v>
      </c>
    </row>
    <row r="40" spans="1:5" ht="25.5" x14ac:dyDescent="0.25">
      <c r="A40" s="43" t="s">
        <v>182</v>
      </c>
      <c r="B40" s="44" t="s">
        <v>183</v>
      </c>
      <c r="C40" s="44"/>
      <c r="D40" s="20">
        <f>D41+D47+D48</f>
        <v>1608574002</v>
      </c>
      <c r="E40" s="45">
        <f>E41+E47+E48</f>
        <v>727890087</v>
      </c>
    </row>
    <row r="41" spans="1:5" ht="25.5" x14ac:dyDescent="0.25">
      <c r="A41" s="43" t="s">
        <v>184</v>
      </c>
      <c r="B41" s="44" t="s">
        <v>185</v>
      </c>
      <c r="C41" s="44"/>
      <c r="D41" s="20">
        <f>D42+D43+D44+D45+D46</f>
        <v>0</v>
      </c>
      <c r="E41" s="45">
        <f>E42+E43+E44+E45+E46</f>
        <v>0</v>
      </c>
    </row>
    <row r="42" spans="1:5" ht="25.5" x14ac:dyDescent="0.25">
      <c r="A42" s="46" t="s">
        <v>186</v>
      </c>
      <c r="B42" s="47" t="s">
        <v>187</v>
      </c>
      <c r="C42" s="47"/>
      <c r="D42" s="24">
        <v>0</v>
      </c>
      <c r="E42" s="48">
        <v>0</v>
      </c>
    </row>
    <row r="43" spans="1:5" ht="25.5" x14ac:dyDescent="0.25">
      <c r="A43" s="46" t="s">
        <v>188</v>
      </c>
      <c r="B43" s="47" t="s">
        <v>189</v>
      </c>
      <c r="C43" s="47"/>
      <c r="D43" s="24">
        <v>0</v>
      </c>
      <c r="E43" s="48">
        <v>0</v>
      </c>
    </row>
    <row r="44" spans="1:5" ht="38.25" x14ac:dyDescent="0.25">
      <c r="A44" s="46" t="s">
        <v>190</v>
      </c>
      <c r="B44" s="47" t="s">
        <v>191</v>
      </c>
      <c r="C44" s="47"/>
      <c r="D44" s="24">
        <v>0</v>
      </c>
      <c r="E44" s="48">
        <v>0</v>
      </c>
    </row>
    <row r="45" spans="1:5" ht="38.25" x14ac:dyDescent="0.25">
      <c r="A45" s="46" t="s">
        <v>192</v>
      </c>
      <c r="B45" s="47" t="s">
        <v>193</v>
      </c>
      <c r="C45" s="47"/>
      <c r="D45" s="24">
        <v>0</v>
      </c>
      <c r="E45" s="48">
        <v>0</v>
      </c>
    </row>
    <row r="46" spans="1:5" ht="25.5" x14ac:dyDescent="0.25">
      <c r="A46" s="46" t="s">
        <v>194</v>
      </c>
      <c r="B46" s="47" t="s">
        <v>195</v>
      </c>
      <c r="C46" s="47"/>
      <c r="D46" s="24">
        <v>0</v>
      </c>
      <c r="E46" s="48">
        <v>0</v>
      </c>
    </row>
    <row r="47" spans="1:5" ht="38.25" x14ac:dyDescent="0.25">
      <c r="A47" s="43" t="s">
        <v>196</v>
      </c>
      <c r="B47" s="44" t="s">
        <v>197</v>
      </c>
      <c r="C47" s="44"/>
      <c r="D47" s="20">
        <v>0</v>
      </c>
      <c r="E47" s="45">
        <v>0</v>
      </c>
    </row>
    <row r="48" spans="1:5" ht="25.5" x14ac:dyDescent="0.25">
      <c r="A48" s="43" t="s">
        <v>198</v>
      </c>
      <c r="B48" s="44" t="s">
        <v>199</v>
      </c>
      <c r="C48" s="44"/>
      <c r="D48" s="20">
        <f>D49+D50+D51+D52+D53</f>
        <v>1608574002</v>
      </c>
      <c r="E48" s="45">
        <f>E49+E50+E51+E52+E53</f>
        <v>727890087</v>
      </c>
    </row>
    <row r="49" spans="1:5" ht="25.5" x14ac:dyDescent="0.25">
      <c r="A49" s="46" t="s">
        <v>200</v>
      </c>
      <c r="B49" s="47" t="s">
        <v>201</v>
      </c>
      <c r="C49" s="47"/>
      <c r="D49" s="24">
        <v>0</v>
      </c>
      <c r="E49" s="48">
        <v>0</v>
      </c>
    </row>
    <row r="50" spans="1:5" ht="25.5" x14ac:dyDescent="0.25">
      <c r="A50" s="46" t="s">
        <v>202</v>
      </c>
      <c r="B50" s="47" t="s">
        <v>203</v>
      </c>
      <c r="C50" s="47"/>
      <c r="D50" s="24">
        <v>1608574002</v>
      </c>
      <c r="E50" s="48">
        <v>727890087</v>
      </c>
    </row>
    <row r="51" spans="1:5" ht="38.25" x14ac:dyDescent="0.25">
      <c r="A51" s="46" t="s">
        <v>204</v>
      </c>
      <c r="B51" s="47" t="s">
        <v>205</v>
      </c>
      <c r="C51" s="47"/>
      <c r="D51" s="24">
        <v>0</v>
      </c>
      <c r="E51" s="48">
        <v>0</v>
      </c>
    </row>
    <row r="52" spans="1:5" ht="38.25" x14ac:dyDescent="0.25">
      <c r="A52" s="46" t="s">
        <v>206</v>
      </c>
      <c r="B52" s="47" t="s">
        <v>207</v>
      </c>
      <c r="C52" s="47"/>
      <c r="D52" s="24">
        <v>0</v>
      </c>
      <c r="E52" s="48">
        <v>0</v>
      </c>
    </row>
    <row r="53" spans="1:5" ht="25.5" x14ac:dyDescent="0.25">
      <c r="A53" s="46" t="s">
        <v>208</v>
      </c>
      <c r="B53" s="47" t="s">
        <v>209</v>
      </c>
      <c r="C53" s="47"/>
      <c r="D53" s="24">
        <v>0</v>
      </c>
      <c r="E53" s="48">
        <v>0</v>
      </c>
    </row>
    <row r="54" spans="1:5" ht="25.5" x14ac:dyDescent="0.25">
      <c r="A54" s="43" t="s">
        <v>210</v>
      </c>
      <c r="B54" s="44" t="s">
        <v>211</v>
      </c>
      <c r="C54" s="44"/>
      <c r="D54" s="20">
        <f>D55+D56+D59</f>
        <v>0</v>
      </c>
      <c r="E54" s="45">
        <f>E55+E56+E59</f>
        <v>0</v>
      </c>
    </row>
    <row r="55" spans="1:5" ht="25.5" x14ac:dyDescent="0.25">
      <c r="A55" s="46" t="s">
        <v>212</v>
      </c>
      <c r="B55" s="47" t="s">
        <v>213</v>
      </c>
      <c r="C55" s="47"/>
      <c r="D55" s="24">
        <v>0</v>
      </c>
      <c r="E55" s="48">
        <v>0</v>
      </c>
    </row>
    <row r="56" spans="1:5" ht="25.5" x14ac:dyDescent="0.25">
      <c r="A56" s="46" t="s">
        <v>214</v>
      </c>
      <c r="B56" s="47" t="s">
        <v>215</v>
      </c>
      <c r="C56" s="47"/>
      <c r="D56" s="24">
        <f>D57+D58</f>
        <v>0</v>
      </c>
      <c r="E56" s="48">
        <f>E57+E58</f>
        <v>0</v>
      </c>
    </row>
    <row r="57" spans="1:5" ht="25.5" x14ac:dyDescent="0.25">
      <c r="A57" s="46" t="s">
        <v>216</v>
      </c>
      <c r="B57" s="47" t="s">
        <v>217</v>
      </c>
      <c r="C57" s="47"/>
      <c r="D57" s="24">
        <v>0</v>
      </c>
      <c r="E57" s="48">
        <v>0</v>
      </c>
    </row>
    <row r="58" spans="1:5" ht="25.5" x14ac:dyDescent="0.25">
      <c r="A58" s="43" t="s">
        <v>218</v>
      </c>
      <c r="B58" s="44" t="s">
        <v>219</v>
      </c>
      <c r="C58" s="44"/>
      <c r="D58" s="20">
        <v>0</v>
      </c>
      <c r="E58" s="45">
        <v>0</v>
      </c>
    </row>
    <row r="59" spans="1:5" ht="25.5" x14ac:dyDescent="0.25">
      <c r="A59" s="46" t="s">
        <v>220</v>
      </c>
      <c r="B59" s="47" t="s">
        <v>221</v>
      </c>
      <c r="C59" s="47"/>
      <c r="D59" s="24">
        <v>0</v>
      </c>
      <c r="E59" s="48">
        <v>0</v>
      </c>
    </row>
    <row r="60" spans="1:5" ht="25.5" x14ac:dyDescent="0.25">
      <c r="A60" s="43" t="s">
        <v>222</v>
      </c>
      <c r="B60" s="44" t="s">
        <v>223</v>
      </c>
      <c r="C60" s="44"/>
      <c r="D60" s="20">
        <v>0</v>
      </c>
      <c r="E60" s="45">
        <v>0</v>
      </c>
    </row>
    <row r="61" spans="1:5" ht="25.5" x14ac:dyDescent="0.25">
      <c r="A61" s="40" t="s">
        <v>224</v>
      </c>
      <c r="B61" s="41" t="s">
        <v>225</v>
      </c>
      <c r="C61" s="41"/>
      <c r="D61" s="16">
        <f>D17+D25+D37</f>
        <v>66603740029</v>
      </c>
      <c r="E61" s="42">
        <f>E17+E25+E37</f>
        <v>66265059574</v>
      </c>
    </row>
    <row r="62" spans="1:5" ht="25.5" x14ac:dyDescent="0.25">
      <c r="A62" s="40" t="s">
        <v>226</v>
      </c>
      <c r="B62" s="41" t="s">
        <v>227</v>
      </c>
      <c r="C62" s="41"/>
      <c r="D62" s="16">
        <v>0</v>
      </c>
      <c r="E62" s="42">
        <v>0</v>
      </c>
    </row>
    <row r="63" spans="1:5" ht="25.5" x14ac:dyDescent="0.25">
      <c r="A63" s="43" t="s">
        <v>228</v>
      </c>
      <c r="B63" s="44" t="s">
        <v>229</v>
      </c>
      <c r="C63" s="44"/>
      <c r="D63" s="20">
        <f>D64+D65</f>
        <v>0</v>
      </c>
      <c r="E63" s="45">
        <f>E64+E65</f>
        <v>0</v>
      </c>
    </row>
    <row r="64" spans="1:5" ht="25.5" x14ac:dyDescent="0.25">
      <c r="A64" s="46" t="s">
        <v>230</v>
      </c>
      <c r="B64" s="47" t="s">
        <v>231</v>
      </c>
      <c r="C64" s="47"/>
      <c r="D64" s="24">
        <v>0</v>
      </c>
      <c r="E64" s="48">
        <v>0</v>
      </c>
    </row>
    <row r="65" spans="1:5" ht="25.5" x14ac:dyDescent="0.25">
      <c r="A65" s="46" t="s">
        <v>232</v>
      </c>
      <c r="B65" s="47" t="s">
        <v>233</v>
      </c>
      <c r="C65" s="47"/>
      <c r="D65" s="24">
        <v>0</v>
      </c>
      <c r="E65" s="48">
        <v>0</v>
      </c>
    </row>
    <row r="66" spans="1:5" ht="25.5" x14ac:dyDescent="0.25">
      <c r="A66" s="43" t="s">
        <v>234</v>
      </c>
      <c r="B66" s="44" t="s">
        <v>235</v>
      </c>
      <c r="C66" s="44"/>
      <c r="D66" s="20">
        <v>0</v>
      </c>
      <c r="E66" s="45">
        <v>0</v>
      </c>
    </row>
    <row r="67" spans="1:5" ht="51" x14ac:dyDescent="0.25">
      <c r="A67" s="43" t="s">
        <v>236</v>
      </c>
      <c r="B67" s="44" t="s">
        <v>237</v>
      </c>
      <c r="C67" s="44"/>
      <c r="D67" s="20">
        <f>D68+D69</f>
        <v>256300</v>
      </c>
      <c r="E67" s="45">
        <f>E68+E69</f>
        <v>100303905</v>
      </c>
    </row>
    <row r="68" spans="1:5" ht="25.5" x14ac:dyDescent="0.25">
      <c r="A68" s="46" t="s">
        <v>238</v>
      </c>
      <c r="B68" s="47" t="s">
        <v>239</v>
      </c>
      <c r="C68" s="47"/>
      <c r="D68" s="24">
        <v>169800</v>
      </c>
      <c r="E68" s="48">
        <v>80080000</v>
      </c>
    </row>
    <row r="69" spans="1:5" ht="38.25" x14ac:dyDescent="0.25">
      <c r="A69" s="46" t="s">
        <v>240</v>
      </c>
      <c r="B69" s="47" t="s">
        <v>241</v>
      </c>
      <c r="C69" s="47"/>
      <c r="D69" s="24">
        <v>86500</v>
      </c>
      <c r="E69" s="48">
        <v>20223905</v>
      </c>
    </row>
    <row r="70" spans="1:5" ht="25.5" x14ac:dyDescent="0.25">
      <c r="A70" s="43" t="s">
        <v>242</v>
      </c>
      <c r="B70" s="44" t="s">
        <v>243</v>
      </c>
      <c r="C70" s="44"/>
      <c r="D70" s="20">
        <v>904030</v>
      </c>
      <c r="E70" s="45">
        <v>924924</v>
      </c>
    </row>
    <row r="71" spans="1:5" ht="25.5" x14ac:dyDescent="0.25">
      <c r="A71" s="43" t="s">
        <v>244</v>
      </c>
      <c r="B71" s="44" t="s">
        <v>245</v>
      </c>
      <c r="C71" s="44"/>
      <c r="D71" s="20">
        <v>0</v>
      </c>
      <c r="E71" s="45">
        <v>0</v>
      </c>
    </row>
    <row r="72" spans="1:5" ht="25.5" x14ac:dyDescent="0.25">
      <c r="A72" s="43" t="s">
        <v>246</v>
      </c>
      <c r="B72" s="44" t="s">
        <v>247</v>
      </c>
      <c r="C72" s="44"/>
      <c r="D72" s="20">
        <f>D73+D76+D77+D78+D79</f>
        <v>47552041</v>
      </c>
      <c r="E72" s="45">
        <f>E73+E76+E77+E78+E79</f>
        <v>118889031</v>
      </c>
    </row>
    <row r="73" spans="1:5" ht="25.5" x14ac:dyDescent="0.25">
      <c r="A73" s="46" t="s">
        <v>248</v>
      </c>
      <c r="B73" s="47" t="s">
        <v>249</v>
      </c>
      <c r="C73" s="47"/>
      <c r="D73" s="24">
        <f>D74+D75</f>
        <v>0</v>
      </c>
      <c r="E73" s="48">
        <f>E74+E75</f>
        <v>0</v>
      </c>
    </row>
    <row r="74" spans="1:5" ht="25.5" x14ac:dyDescent="0.25">
      <c r="A74" s="46" t="s">
        <v>250</v>
      </c>
      <c r="B74" s="47" t="s">
        <v>251</v>
      </c>
      <c r="C74" s="47"/>
      <c r="D74" s="24">
        <v>0</v>
      </c>
      <c r="E74" s="48">
        <v>0</v>
      </c>
    </row>
    <row r="75" spans="1:5" ht="25.5" x14ac:dyDescent="0.25">
      <c r="A75" s="46" t="s">
        <v>252</v>
      </c>
      <c r="B75" s="47" t="s">
        <v>253</v>
      </c>
      <c r="C75" s="47"/>
      <c r="D75" s="24">
        <v>0</v>
      </c>
      <c r="E75" s="48">
        <v>0</v>
      </c>
    </row>
    <row r="76" spans="1:5" ht="25.5" x14ac:dyDescent="0.25">
      <c r="A76" s="46" t="s">
        <v>254</v>
      </c>
      <c r="B76" s="47" t="s">
        <v>255</v>
      </c>
      <c r="C76" s="47"/>
      <c r="D76" s="24">
        <v>39452041</v>
      </c>
      <c r="E76" s="48">
        <v>94589031</v>
      </c>
    </row>
    <row r="77" spans="1:5" ht="25.5" x14ac:dyDescent="0.25">
      <c r="A77" s="46" t="s">
        <v>256</v>
      </c>
      <c r="B77" s="47" t="s">
        <v>257</v>
      </c>
      <c r="C77" s="47"/>
      <c r="D77" s="24">
        <v>0</v>
      </c>
      <c r="E77" s="48">
        <v>0</v>
      </c>
    </row>
    <row r="78" spans="1:5" ht="25.5" x14ac:dyDescent="0.25">
      <c r="A78" s="46" t="s">
        <v>258</v>
      </c>
      <c r="B78" s="47" t="s">
        <v>259</v>
      </c>
      <c r="C78" s="47"/>
      <c r="D78" s="24">
        <v>0</v>
      </c>
      <c r="E78" s="48">
        <v>0</v>
      </c>
    </row>
    <row r="79" spans="1:5" ht="38.25" x14ac:dyDescent="0.25">
      <c r="A79" s="46" t="s">
        <v>260</v>
      </c>
      <c r="B79" s="47" t="s">
        <v>261</v>
      </c>
      <c r="C79" s="47"/>
      <c r="D79" s="24">
        <v>8100000</v>
      </c>
      <c r="E79" s="48">
        <v>24300000</v>
      </c>
    </row>
    <row r="80" spans="1:5" ht="25.5" x14ac:dyDescent="0.25">
      <c r="A80" s="43" t="s">
        <v>262</v>
      </c>
      <c r="B80" s="44" t="s">
        <v>263</v>
      </c>
      <c r="C80" s="44"/>
      <c r="D80" s="20">
        <f>D81+D82</f>
        <v>1000187</v>
      </c>
      <c r="E80" s="45">
        <f>E81+E82</f>
        <v>15200187</v>
      </c>
    </row>
    <row r="81" spans="1:5" ht="25.5" x14ac:dyDescent="0.25">
      <c r="A81" s="46" t="s">
        <v>264</v>
      </c>
      <c r="B81" s="47" t="s">
        <v>265</v>
      </c>
      <c r="C81" s="47"/>
      <c r="D81" s="24">
        <v>1000187</v>
      </c>
      <c r="E81" s="48">
        <v>15200187</v>
      </c>
    </row>
    <row r="82" spans="1:5" ht="25.5" x14ac:dyDescent="0.25">
      <c r="A82" s="46" t="s">
        <v>266</v>
      </c>
      <c r="B82" s="47" t="s">
        <v>267</v>
      </c>
      <c r="C82" s="47"/>
      <c r="D82" s="24">
        <v>0</v>
      </c>
      <c r="E82" s="48">
        <v>0</v>
      </c>
    </row>
    <row r="83" spans="1:5" ht="25.5" x14ac:dyDescent="0.25">
      <c r="A83" s="43" t="s">
        <v>268</v>
      </c>
      <c r="B83" s="44" t="s">
        <v>269</v>
      </c>
      <c r="C83" s="44"/>
      <c r="D83" s="20">
        <v>0</v>
      </c>
      <c r="E83" s="45">
        <v>0</v>
      </c>
    </row>
    <row r="84" spans="1:5" ht="25.5" x14ac:dyDescent="0.25">
      <c r="A84" s="43" t="s">
        <v>270</v>
      </c>
      <c r="B84" s="44" t="s">
        <v>271</v>
      </c>
      <c r="C84" s="44"/>
      <c r="D84" s="20">
        <f>D85+D86+D90+D91+D92</f>
        <v>128527276</v>
      </c>
      <c r="E84" s="45">
        <f>E85+E86+E90+E91+E92</f>
        <v>132439389</v>
      </c>
    </row>
    <row r="85" spans="1:5" ht="25.5" x14ac:dyDescent="0.25">
      <c r="A85" s="46" t="s">
        <v>272</v>
      </c>
      <c r="B85" s="47" t="s">
        <v>273</v>
      </c>
      <c r="C85" s="47"/>
      <c r="D85" s="24">
        <v>76127276</v>
      </c>
      <c r="E85" s="48">
        <v>80039389</v>
      </c>
    </row>
    <row r="86" spans="1:5" ht="25.5" x14ac:dyDescent="0.25">
      <c r="A86" s="46" t="s">
        <v>274</v>
      </c>
      <c r="B86" s="47" t="s">
        <v>275</v>
      </c>
      <c r="C86" s="47"/>
      <c r="D86" s="24">
        <f>D87+D88+D89</f>
        <v>15000000</v>
      </c>
      <c r="E86" s="48">
        <f>E87+E88+E89</f>
        <v>15000000</v>
      </c>
    </row>
    <row r="87" spans="1:5" ht="25.5" x14ac:dyDescent="0.25">
      <c r="A87" s="46" t="s">
        <v>276</v>
      </c>
      <c r="B87" s="47" t="s">
        <v>277</v>
      </c>
      <c r="C87" s="47"/>
      <c r="D87" s="24">
        <v>15000000</v>
      </c>
      <c r="E87" s="48">
        <v>15000000</v>
      </c>
    </row>
    <row r="88" spans="1:5" ht="25.5" x14ac:dyDescent="0.25">
      <c r="A88" s="46" t="s">
        <v>278</v>
      </c>
      <c r="B88" s="47" t="s">
        <v>279</v>
      </c>
      <c r="C88" s="47"/>
      <c r="D88" s="24">
        <v>0</v>
      </c>
      <c r="E88" s="48">
        <v>0</v>
      </c>
    </row>
    <row r="89" spans="1:5" ht="25.5" x14ac:dyDescent="0.25">
      <c r="A89" s="46" t="s">
        <v>280</v>
      </c>
      <c r="B89" s="47" t="s">
        <v>281</v>
      </c>
      <c r="C89" s="47"/>
      <c r="D89" s="24">
        <v>0</v>
      </c>
      <c r="E89" s="48">
        <v>0</v>
      </c>
    </row>
    <row r="90" spans="1:5" ht="25.5" x14ac:dyDescent="0.25">
      <c r="A90" s="46" t="s">
        <v>282</v>
      </c>
      <c r="B90" s="47" t="s">
        <v>283</v>
      </c>
      <c r="C90" s="47"/>
      <c r="D90" s="24">
        <v>16500000</v>
      </c>
      <c r="E90" s="48">
        <v>16500000</v>
      </c>
    </row>
    <row r="91" spans="1:5" ht="25.5" x14ac:dyDescent="0.25">
      <c r="A91" s="46" t="s">
        <v>284</v>
      </c>
      <c r="B91" s="47" t="s">
        <v>285</v>
      </c>
      <c r="C91" s="47"/>
      <c r="D91" s="24">
        <v>7700000</v>
      </c>
      <c r="E91" s="48">
        <v>7700000</v>
      </c>
    </row>
    <row r="92" spans="1:5" ht="25.5" x14ac:dyDescent="0.25">
      <c r="A92" s="46" t="s">
        <v>286</v>
      </c>
      <c r="B92" s="47" t="s">
        <v>287</v>
      </c>
      <c r="C92" s="47"/>
      <c r="D92" s="24">
        <v>13200000</v>
      </c>
      <c r="E92" s="48">
        <v>13200000</v>
      </c>
    </row>
    <row r="93" spans="1:5" ht="25.5" x14ac:dyDescent="0.25">
      <c r="A93" s="43" t="s">
        <v>288</v>
      </c>
      <c r="B93" s="44" t="s">
        <v>289</v>
      </c>
      <c r="C93" s="44"/>
      <c r="D93" s="20">
        <f>D94+D95+D96+D97+D98+D99</f>
        <v>3287660</v>
      </c>
      <c r="E93" s="45">
        <f>E94+E95+E96+E97+E98+E99</f>
        <v>2465745</v>
      </c>
    </row>
    <row r="94" spans="1:5" ht="25.5" x14ac:dyDescent="0.25">
      <c r="A94" s="46" t="s">
        <v>290</v>
      </c>
      <c r="B94" s="47" t="s">
        <v>291</v>
      </c>
      <c r="C94" s="47"/>
      <c r="D94" s="24">
        <v>0</v>
      </c>
      <c r="E94" s="48">
        <v>0</v>
      </c>
    </row>
    <row r="95" spans="1:5" ht="38.25" x14ac:dyDescent="0.25">
      <c r="A95" s="46" t="s">
        <v>292</v>
      </c>
      <c r="B95" s="47" t="s">
        <v>293</v>
      </c>
      <c r="C95" s="47"/>
      <c r="D95" s="24">
        <v>0</v>
      </c>
      <c r="E95" s="48">
        <v>0</v>
      </c>
    </row>
    <row r="96" spans="1:5" ht="25.5" x14ac:dyDescent="0.25">
      <c r="A96" s="46" t="s">
        <v>294</v>
      </c>
      <c r="B96" s="47" t="s">
        <v>295</v>
      </c>
      <c r="C96" s="47"/>
      <c r="D96" s="24">
        <v>3287660</v>
      </c>
      <c r="E96" s="48">
        <v>2465745</v>
      </c>
    </row>
    <row r="97" spans="1:5" ht="25.5" x14ac:dyDescent="0.25">
      <c r="A97" s="46" t="s">
        <v>296</v>
      </c>
      <c r="B97" s="47" t="s">
        <v>297</v>
      </c>
      <c r="C97" s="47"/>
      <c r="D97" s="24">
        <v>0</v>
      </c>
      <c r="E97" s="48">
        <v>0</v>
      </c>
    </row>
    <row r="98" spans="1:5" ht="25.5" x14ac:dyDescent="0.25">
      <c r="A98" s="46" t="s">
        <v>298</v>
      </c>
      <c r="B98" s="47" t="s">
        <v>299</v>
      </c>
      <c r="C98" s="47"/>
      <c r="D98" s="24">
        <v>0</v>
      </c>
      <c r="E98" s="48">
        <v>0</v>
      </c>
    </row>
    <row r="99" spans="1:5" ht="25.5" x14ac:dyDescent="0.25">
      <c r="A99" s="46" t="s">
        <v>300</v>
      </c>
      <c r="B99" s="47" t="s">
        <v>301</v>
      </c>
      <c r="C99" s="47"/>
      <c r="D99" s="24">
        <v>0</v>
      </c>
      <c r="E99" s="48">
        <v>0</v>
      </c>
    </row>
    <row r="100" spans="1:5" ht="25.5" x14ac:dyDescent="0.25">
      <c r="A100" s="40" t="s">
        <v>302</v>
      </c>
      <c r="B100" s="41" t="s">
        <v>303</v>
      </c>
      <c r="C100" s="41"/>
      <c r="D100" s="16">
        <f>D63+D66+D67+D70+D71+D72+D80+D83+D84+D93</f>
        <v>181527494</v>
      </c>
      <c r="E100" s="42">
        <f>E63+E66+E67+E70+E71+E72+E80+E83+E84+E93</f>
        <v>370223181</v>
      </c>
    </row>
    <row r="101" spans="1:5" ht="38.25" x14ac:dyDescent="0.25">
      <c r="A101" s="40" t="s">
        <v>304</v>
      </c>
      <c r="B101" s="41" t="s">
        <v>305</v>
      </c>
      <c r="C101" s="41"/>
      <c r="D101" s="16">
        <f>D61-D100</f>
        <v>66422212535</v>
      </c>
      <c r="E101" s="42">
        <f>E61-E100</f>
        <v>65894836393</v>
      </c>
    </row>
    <row r="102" spans="1:5" ht="25.5" x14ac:dyDescent="0.25">
      <c r="A102" s="43" t="s">
        <v>306</v>
      </c>
      <c r="B102" s="44" t="s">
        <v>307</v>
      </c>
      <c r="C102" s="44"/>
      <c r="D102" s="20">
        <f>D103+D104</f>
        <v>56867705200</v>
      </c>
      <c r="E102" s="45">
        <f>E103+E104</f>
        <v>56833318800</v>
      </c>
    </row>
    <row r="103" spans="1:5" ht="25.5" x14ac:dyDescent="0.25">
      <c r="A103" s="43" t="s">
        <v>308</v>
      </c>
      <c r="B103" s="44" t="s">
        <v>309</v>
      </c>
      <c r="C103" s="44"/>
      <c r="D103" s="20">
        <v>173187202100</v>
      </c>
      <c r="E103" s="45">
        <v>173149346700</v>
      </c>
    </row>
    <row r="104" spans="1:5" ht="25.5" x14ac:dyDescent="0.25">
      <c r="A104" s="43" t="s">
        <v>310</v>
      </c>
      <c r="B104" s="44" t="s">
        <v>311</v>
      </c>
      <c r="C104" s="44"/>
      <c r="D104" s="20">
        <v>-116319496900</v>
      </c>
      <c r="E104" s="45">
        <v>-116316027900</v>
      </c>
    </row>
    <row r="105" spans="1:5" ht="25.5" x14ac:dyDescent="0.25">
      <c r="A105" s="43" t="s">
        <v>312</v>
      </c>
      <c r="B105" s="44" t="s">
        <v>313</v>
      </c>
      <c r="C105" s="44"/>
      <c r="D105" s="20">
        <v>-13305646561</v>
      </c>
      <c r="E105" s="45">
        <v>-13311214146</v>
      </c>
    </row>
    <row r="106" spans="1:5" ht="25.5" x14ac:dyDescent="0.25">
      <c r="A106" s="43" t="s">
        <v>314</v>
      </c>
      <c r="B106" s="44" t="s">
        <v>315</v>
      </c>
      <c r="C106" s="44"/>
      <c r="D106" s="20">
        <f>D107+D108</f>
        <v>22860153896</v>
      </c>
      <c r="E106" s="45">
        <f>E107+E108</f>
        <v>22372731739</v>
      </c>
    </row>
    <row r="107" spans="1:5" ht="25.5" x14ac:dyDescent="0.25">
      <c r="A107" s="46" t="s">
        <v>316</v>
      </c>
      <c r="B107" s="47" t="s">
        <v>317</v>
      </c>
      <c r="C107" s="47"/>
      <c r="D107" s="24">
        <v>22372731739</v>
      </c>
      <c r="E107" s="48">
        <v>22167698757</v>
      </c>
    </row>
    <row r="108" spans="1:5" ht="25.5" x14ac:dyDescent="0.25">
      <c r="A108" s="46" t="s">
        <v>318</v>
      </c>
      <c r="B108" s="47" t="s">
        <v>319</v>
      </c>
      <c r="C108" s="47"/>
      <c r="D108" s="24">
        <v>487422157</v>
      </c>
      <c r="E108" s="48">
        <v>205032982</v>
      </c>
    </row>
    <row r="109" spans="1:5" ht="38.25" x14ac:dyDescent="0.25">
      <c r="A109" s="49" t="s">
        <v>320</v>
      </c>
      <c r="B109" s="50" t="s">
        <v>321</v>
      </c>
      <c r="C109" s="50"/>
      <c r="D109" s="51">
        <v>11680.12</v>
      </c>
      <c r="E109" s="52">
        <v>11594.4</v>
      </c>
    </row>
    <row r="110" spans="1:5" ht="25.5" x14ac:dyDescent="0.25">
      <c r="A110" s="40" t="s">
        <v>322</v>
      </c>
      <c r="B110" s="41" t="s">
        <v>323</v>
      </c>
      <c r="C110" s="41"/>
      <c r="D110" s="16">
        <f>D111+D112</f>
        <v>0</v>
      </c>
      <c r="E110" s="42">
        <f>E111+E112</f>
        <v>0</v>
      </c>
    </row>
    <row r="111" spans="1:5" ht="25.5" x14ac:dyDescent="0.25">
      <c r="A111" s="43" t="s">
        <v>324</v>
      </c>
      <c r="B111" s="44" t="s">
        <v>325</v>
      </c>
      <c r="C111" s="44"/>
      <c r="D111" s="20">
        <v>0</v>
      </c>
      <c r="E111" s="45">
        <v>0</v>
      </c>
    </row>
    <row r="112" spans="1:5" ht="38.25" x14ac:dyDescent="0.25">
      <c r="A112" s="43" t="s">
        <v>326</v>
      </c>
      <c r="B112" s="44" t="s">
        <v>327</v>
      </c>
      <c r="C112" s="44"/>
      <c r="D112" s="20">
        <v>0</v>
      </c>
      <c r="E112" s="45">
        <v>0</v>
      </c>
    </row>
    <row r="113" spans="1:5" ht="25.5" x14ac:dyDescent="0.25">
      <c r="A113" s="40" t="s">
        <v>328</v>
      </c>
      <c r="B113" s="41" t="s">
        <v>329</v>
      </c>
      <c r="C113" s="41"/>
      <c r="D113" s="16">
        <v>0</v>
      </c>
      <c r="E113" s="42">
        <v>0</v>
      </c>
    </row>
    <row r="114" spans="1:5" ht="25.5" x14ac:dyDescent="0.25">
      <c r="A114" s="43" t="s">
        <v>330</v>
      </c>
      <c r="B114" s="44" t="s">
        <v>331</v>
      </c>
      <c r="C114" s="44"/>
      <c r="D114" s="20">
        <v>0</v>
      </c>
      <c r="E114" s="45">
        <v>0</v>
      </c>
    </row>
    <row r="115" spans="1:5" ht="25.5" x14ac:dyDescent="0.25">
      <c r="A115" s="43" t="s">
        <v>332</v>
      </c>
      <c r="B115" s="44" t="s">
        <v>333</v>
      </c>
      <c r="C115" s="44"/>
      <c r="D115" s="20">
        <v>0</v>
      </c>
      <c r="E115" s="45">
        <v>0</v>
      </c>
    </row>
    <row r="116" spans="1:5" ht="25.5" x14ac:dyDescent="0.25">
      <c r="A116" s="43" t="s">
        <v>334</v>
      </c>
      <c r="B116" s="44" t="s">
        <v>335</v>
      </c>
      <c r="C116" s="44"/>
      <c r="D116" s="20">
        <v>0</v>
      </c>
      <c r="E116" s="45">
        <v>0</v>
      </c>
    </row>
    <row r="117" spans="1:5" ht="25.5" x14ac:dyDescent="0.25">
      <c r="A117" s="53" t="s">
        <v>336</v>
      </c>
      <c r="B117" s="54" t="s">
        <v>337</v>
      </c>
      <c r="C117" s="54"/>
      <c r="D117" s="222">
        <v>5686770.5199999996</v>
      </c>
      <c r="E117" s="223">
        <v>5683331.8799999999</v>
      </c>
    </row>
    <row r="118" spans="1:5" ht="10.5" customHeight="1" x14ac:dyDescent="0.25">
      <c r="A118" s="1"/>
      <c r="B118" s="1"/>
      <c r="C118" s="1"/>
      <c r="D118" s="1"/>
    </row>
    <row r="119" spans="1:5" ht="15" customHeight="1" x14ac:dyDescent="0.2">
      <c r="A119" s="30"/>
      <c r="B119" s="5"/>
      <c r="C119" s="31"/>
    </row>
    <row r="120" spans="1:5" ht="15" customHeight="1" x14ac:dyDescent="0.2">
      <c r="A120" s="6"/>
      <c r="B120" s="32"/>
      <c r="C120" s="33"/>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8F49-16A6-47A3-8E76-C4232D36A459}">
  <sheetPr codeName="Sheet3">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5"/>
      <c r="D1" s="56"/>
    </row>
    <row r="2" spans="1:7" ht="43.5" customHeight="1" x14ac:dyDescent="0.25">
      <c r="A2" s="57"/>
    </row>
    <row r="3" spans="1:7" ht="11.25" customHeight="1" x14ac:dyDescent="0.25">
      <c r="A3" s="1"/>
      <c r="B3" s="1"/>
      <c r="C3" s="1"/>
      <c r="D3" s="1"/>
      <c r="E3" s="1"/>
      <c r="F3" s="1"/>
      <c r="G3" s="1"/>
    </row>
    <row r="4" spans="1:7" ht="36.75" customHeight="1" x14ac:dyDescent="0.25">
      <c r="A4" s="58"/>
    </row>
    <row r="5" spans="1:7" ht="22.5" customHeight="1" x14ac:dyDescent="0.25">
      <c r="A5" s="59"/>
    </row>
    <row r="6" spans="1:7" ht="15.75" customHeight="1" x14ac:dyDescent="0.25">
      <c r="A6" s="60"/>
      <c r="B6" s="61"/>
      <c r="C6" s="61"/>
    </row>
    <row r="7" spans="1:7" ht="15.75" customHeight="1" x14ac:dyDescent="0.25">
      <c r="A7" s="1"/>
      <c r="B7" s="1"/>
      <c r="C7" s="1"/>
    </row>
    <row r="8" spans="1:7" ht="15.75" customHeight="1" x14ac:dyDescent="0.25">
      <c r="A8" s="60"/>
      <c r="B8" s="61"/>
      <c r="C8" s="61"/>
    </row>
    <row r="9" spans="1:7" ht="15.75" customHeight="1" x14ac:dyDescent="0.25">
      <c r="A9" s="1"/>
      <c r="B9" s="1"/>
      <c r="C9" s="1"/>
    </row>
    <row r="10" spans="1:7" ht="15.75" customHeight="1" x14ac:dyDescent="0.25">
      <c r="A10" s="60"/>
      <c r="B10" s="61"/>
      <c r="C10" s="61"/>
    </row>
    <row r="11" spans="1:7" ht="15.75" customHeight="1" x14ac:dyDescent="0.25">
      <c r="A11" s="1"/>
      <c r="B11" s="1"/>
      <c r="C11" s="1"/>
    </row>
    <row r="12" spans="1:7" ht="15.75" customHeight="1" x14ac:dyDescent="0.25">
      <c r="A12" s="60"/>
      <c r="B12" s="61"/>
      <c r="C12" s="6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62"/>
    </row>
    <row r="16" spans="1:7" ht="15.75" customHeight="1" x14ac:dyDescent="0.25">
      <c r="A16" s="61"/>
    </row>
    <row r="17" spans="1:6" ht="15.75" customHeight="1" x14ac:dyDescent="0.25">
      <c r="A17" s="9"/>
      <c r="B17" s="63"/>
      <c r="C17" s="9"/>
      <c r="D17" s="9"/>
      <c r="E17" s="9"/>
      <c r="F17" s="63"/>
    </row>
    <row r="18" spans="1:6" ht="55.5" customHeight="1" x14ac:dyDescent="0.25">
      <c r="A18" s="10" t="s">
        <v>338</v>
      </c>
      <c r="B18" s="11" t="s">
        <v>0</v>
      </c>
      <c r="C18" s="11" t="s">
        <v>339</v>
      </c>
      <c r="D18" s="11" t="s">
        <v>340</v>
      </c>
      <c r="E18" s="11" t="s">
        <v>341</v>
      </c>
      <c r="F18" s="64" t="s">
        <v>342</v>
      </c>
    </row>
    <row r="19" spans="1:6" ht="25.5" x14ac:dyDescent="0.25">
      <c r="A19" s="65" t="s">
        <v>135</v>
      </c>
      <c r="B19" s="66" t="s">
        <v>343</v>
      </c>
      <c r="C19" s="67" t="s">
        <v>344</v>
      </c>
      <c r="D19" s="68">
        <v>0</v>
      </c>
      <c r="E19" s="68">
        <v>0</v>
      </c>
      <c r="F19" s="69">
        <v>0</v>
      </c>
    </row>
    <row r="20" spans="1:6" ht="25.5" x14ac:dyDescent="0.25">
      <c r="A20" s="70" t="s">
        <v>345</v>
      </c>
      <c r="B20" s="71" t="s">
        <v>346</v>
      </c>
      <c r="C20" s="72" t="s">
        <v>347</v>
      </c>
      <c r="D20" s="73">
        <v>442910996</v>
      </c>
      <c r="E20" s="73">
        <v>13785017018</v>
      </c>
      <c r="F20" s="74">
        <v>0.02</v>
      </c>
    </row>
    <row r="21" spans="1:6" ht="25.5" x14ac:dyDescent="0.25">
      <c r="A21" s="70"/>
      <c r="B21" s="71" t="s">
        <v>348</v>
      </c>
      <c r="C21" s="72" t="s">
        <v>349</v>
      </c>
      <c r="D21" s="73">
        <v>0</v>
      </c>
      <c r="E21" s="73">
        <v>0</v>
      </c>
      <c r="F21" s="74">
        <v>0</v>
      </c>
    </row>
    <row r="22" spans="1:6" ht="25.5" x14ac:dyDescent="0.25">
      <c r="A22" s="70"/>
      <c r="B22" s="71" t="s">
        <v>350</v>
      </c>
      <c r="C22" s="72" t="s">
        <v>351</v>
      </c>
      <c r="D22" s="73">
        <v>442910996</v>
      </c>
      <c r="E22" s="73">
        <v>13785017018</v>
      </c>
      <c r="F22" s="74">
        <v>0.02</v>
      </c>
    </row>
    <row r="23" spans="1:6" ht="38.25" x14ac:dyDescent="0.25">
      <c r="A23" s="75"/>
      <c r="B23" s="76" t="s">
        <v>352</v>
      </c>
      <c r="C23" s="77" t="s">
        <v>353</v>
      </c>
      <c r="D23" s="78">
        <v>1000000</v>
      </c>
      <c r="E23" s="78">
        <v>15200000</v>
      </c>
      <c r="F23" s="79">
        <v>1</v>
      </c>
    </row>
    <row r="24" spans="1:6" ht="38.25" x14ac:dyDescent="0.25">
      <c r="A24" s="75"/>
      <c r="B24" s="76" t="s">
        <v>354</v>
      </c>
      <c r="C24" s="77" t="s">
        <v>355</v>
      </c>
      <c r="D24" s="78">
        <v>0</v>
      </c>
      <c r="E24" s="78">
        <v>0</v>
      </c>
      <c r="F24" s="79">
        <v>0</v>
      </c>
    </row>
    <row r="25" spans="1:6" ht="38.25" x14ac:dyDescent="0.25">
      <c r="A25" s="75"/>
      <c r="B25" s="76" t="s">
        <v>356</v>
      </c>
      <c r="C25" s="77" t="s">
        <v>357</v>
      </c>
      <c r="D25" s="78">
        <v>441910996</v>
      </c>
      <c r="E25" s="78">
        <v>13769817018</v>
      </c>
      <c r="F25" s="79">
        <v>0.02</v>
      </c>
    </row>
    <row r="26" spans="1:6" ht="38.25" x14ac:dyDescent="0.25">
      <c r="A26" s="75"/>
      <c r="B26" s="76" t="s">
        <v>358</v>
      </c>
      <c r="C26" s="77" t="s">
        <v>359</v>
      </c>
      <c r="D26" s="78">
        <v>0</v>
      </c>
      <c r="E26" s="78">
        <v>0</v>
      </c>
      <c r="F26" s="79">
        <v>0</v>
      </c>
    </row>
    <row r="27" spans="1:6" ht="25.5" x14ac:dyDescent="0.25">
      <c r="A27" s="70"/>
      <c r="B27" s="71" t="s">
        <v>360</v>
      </c>
      <c r="C27" s="72" t="s">
        <v>361</v>
      </c>
      <c r="D27" s="73">
        <v>0</v>
      </c>
      <c r="E27" s="73">
        <v>0</v>
      </c>
      <c r="F27" s="74">
        <v>0</v>
      </c>
    </row>
    <row r="28" spans="1:6" ht="25.5" x14ac:dyDescent="0.25">
      <c r="A28" s="70" t="s">
        <v>362</v>
      </c>
      <c r="B28" s="71" t="s">
        <v>363</v>
      </c>
      <c r="C28" s="72" t="s">
        <v>364</v>
      </c>
      <c r="D28" s="73">
        <v>64552255031</v>
      </c>
      <c r="E28" s="73">
        <v>51752152469</v>
      </c>
      <c r="F28" s="74">
        <v>0.44</v>
      </c>
    </row>
    <row r="29" spans="1:6" ht="25.5" x14ac:dyDescent="0.25">
      <c r="A29" s="75"/>
      <c r="B29" s="76" t="s">
        <v>365</v>
      </c>
      <c r="C29" s="77" t="s">
        <v>366</v>
      </c>
      <c r="D29" s="78">
        <v>0</v>
      </c>
      <c r="E29" s="78">
        <v>0</v>
      </c>
      <c r="F29" s="79">
        <v>0</v>
      </c>
    </row>
    <row r="30" spans="1:6" ht="25.5" x14ac:dyDescent="0.25">
      <c r="A30" s="75"/>
      <c r="B30" s="76" t="s">
        <v>367</v>
      </c>
      <c r="C30" s="77" t="s">
        <v>368</v>
      </c>
      <c r="D30" s="78">
        <v>0</v>
      </c>
      <c r="E30" s="78">
        <v>0</v>
      </c>
      <c r="F30" s="79">
        <v>0</v>
      </c>
    </row>
    <row r="31" spans="1:6" ht="25.5" x14ac:dyDescent="0.25">
      <c r="A31" s="75"/>
      <c r="B31" s="76" t="s">
        <v>369</v>
      </c>
      <c r="C31" s="77" t="s">
        <v>370</v>
      </c>
      <c r="D31" s="78">
        <v>64552255031</v>
      </c>
      <c r="E31" s="78">
        <v>51752152469</v>
      </c>
      <c r="F31" s="79">
        <v>0.5</v>
      </c>
    </row>
    <row r="32" spans="1:6" ht="25.5" x14ac:dyDescent="0.25">
      <c r="A32" s="75"/>
      <c r="B32" s="76" t="s">
        <v>371</v>
      </c>
      <c r="C32" s="77" t="s">
        <v>372</v>
      </c>
      <c r="D32" s="78">
        <v>0</v>
      </c>
      <c r="E32" s="78">
        <v>0</v>
      </c>
      <c r="F32" s="79">
        <v>0</v>
      </c>
    </row>
    <row r="33" spans="1:6" ht="51" x14ac:dyDescent="0.25">
      <c r="A33" s="75"/>
      <c r="B33" s="76" t="s">
        <v>373</v>
      </c>
      <c r="C33" s="77" t="s">
        <v>374</v>
      </c>
      <c r="D33" s="78">
        <v>0</v>
      </c>
      <c r="E33" s="78">
        <v>0</v>
      </c>
      <c r="F33" s="79">
        <v>0</v>
      </c>
    </row>
    <row r="34" spans="1:6" ht="25.5" x14ac:dyDescent="0.25">
      <c r="A34" s="75"/>
      <c r="B34" s="76" t="s">
        <v>375</v>
      </c>
      <c r="C34" s="77" t="s">
        <v>376</v>
      </c>
      <c r="D34" s="78">
        <v>0</v>
      </c>
      <c r="E34" s="78">
        <v>0</v>
      </c>
      <c r="F34" s="79">
        <v>0</v>
      </c>
    </row>
    <row r="35" spans="1:6" ht="25.5" x14ac:dyDescent="0.25">
      <c r="A35" s="75"/>
      <c r="B35" s="76" t="s">
        <v>377</v>
      </c>
      <c r="C35" s="77" t="s">
        <v>378</v>
      </c>
      <c r="D35" s="78">
        <v>0</v>
      </c>
      <c r="E35" s="78">
        <v>0</v>
      </c>
      <c r="F35" s="79">
        <v>0</v>
      </c>
    </row>
    <row r="36" spans="1:6" ht="25.5" x14ac:dyDescent="0.25">
      <c r="A36" s="75"/>
      <c r="B36" s="76" t="s">
        <v>379</v>
      </c>
      <c r="C36" s="77" t="s">
        <v>380</v>
      </c>
      <c r="D36" s="78">
        <v>0</v>
      </c>
      <c r="E36" s="78">
        <v>0</v>
      </c>
      <c r="F36" s="79">
        <v>0</v>
      </c>
    </row>
    <row r="37" spans="1:6" ht="25.5" x14ac:dyDescent="0.25">
      <c r="A37" s="70" t="s">
        <v>381</v>
      </c>
      <c r="B37" s="71" t="s">
        <v>382</v>
      </c>
      <c r="C37" s="72" t="s">
        <v>383</v>
      </c>
      <c r="D37" s="73">
        <v>1608574002</v>
      </c>
      <c r="E37" s="73">
        <v>727890087</v>
      </c>
      <c r="F37" s="74">
        <v>0.65</v>
      </c>
    </row>
    <row r="38" spans="1:6" ht="25.5" x14ac:dyDescent="0.25">
      <c r="A38" s="75"/>
      <c r="B38" s="76" t="s">
        <v>384</v>
      </c>
      <c r="C38" s="77" t="s">
        <v>385</v>
      </c>
      <c r="D38" s="78">
        <v>0</v>
      </c>
      <c r="E38" s="78">
        <v>0</v>
      </c>
      <c r="F38" s="79">
        <v>0</v>
      </c>
    </row>
    <row r="39" spans="1:6" ht="25.5" x14ac:dyDescent="0.25">
      <c r="A39" s="75"/>
      <c r="B39" s="76" t="s">
        <v>386</v>
      </c>
      <c r="C39" s="77" t="s">
        <v>387</v>
      </c>
      <c r="D39" s="78">
        <v>1608574002</v>
      </c>
      <c r="E39" s="78">
        <v>727890087</v>
      </c>
      <c r="F39" s="79">
        <v>0.65</v>
      </c>
    </row>
    <row r="40" spans="1:6" ht="25.5" x14ac:dyDescent="0.25">
      <c r="A40" s="70" t="s">
        <v>388</v>
      </c>
      <c r="B40" s="71" t="s">
        <v>389</v>
      </c>
      <c r="C40" s="72" t="s">
        <v>390</v>
      </c>
      <c r="D40" s="73">
        <v>0</v>
      </c>
      <c r="E40" s="73">
        <v>0</v>
      </c>
      <c r="F40" s="74">
        <v>0</v>
      </c>
    </row>
    <row r="41" spans="1:6" ht="25.5" x14ac:dyDescent="0.25">
      <c r="A41" s="75"/>
      <c r="B41" s="76" t="s">
        <v>391</v>
      </c>
      <c r="C41" s="77" t="s">
        <v>392</v>
      </c>
      <c r="D41" s="78">
        <v>0</v>
      </c>
      <c r="E41" s="78">
        <v>0</v>
      </c>
      <c r="F41" s="79">
        <v>0</v>
      </c>
    </row>
    <row r="42" spans="1:6" ht="38.25" x14ac:dyDescent="0.25">
      <c r="A42" s="75"/>
      <c r="B42" s="76" t="s">
        <v>393</v>
      </c>
      <c r="C42" s="77" t="s">
        <v>394</v>
      </c>
      <c r="D42" s="78">
        <v>0</v>
      </c>
      <c r="E42" s="78">
        <v>0</v>
      </c>
      <c r="F42" s="79">
        <v>0</v>
      </c>
    </row>
    <row r="43" spans="1:6" ht="25.5" x14ac:dyDescent="0.25">
      <c r="A43" s="70" t="s">
        <v>395</v>
      </c>
      <c r="B43" s="71" t="s">
        <v>396</v>
      </c>
      <c r="C43" s="72" t="s">
        <v>397</v>
      </c>
      <c r="D43" s="73">
        <v>0</v>
      </c>
      <c r="E43" s="73">
        <v>0</v>
      </c>
      <c r="F43" s="74">
        <v>0</v>
      </c>
    </row>
    <row r="44" spans="1:6" ht="25.5" x14ac:dyDescent="0.25">
      <c r="A44" s="70" t="s">
        <v>398</v>
      </c>
      <c r="B44" s="71" t="s">
        <v>399</v>
      </c>
      <c r="C44" s="72" t="s">
        <v>400</v>
      </c>
      <c r="D44" s="73">
        <v>0</v>
      </c>
      <c r="E44" s="73">
        <v>0</v>
      </c>
      <c r="F44" s="74">
        <v>0</v>
      </c>
    </row>
    <row r="45" spans="1:6" ht="51" x14ac:dyDescent="0.25">
      <c r="A45" s="75"/>
      <c r="B45" s="76" t="s">
        <v>401</v>
      </c>
      <c r="C45" s="77" t="s">
        <v>402</v>
      </c>
      <c r="D45" s="78">
        <v>0</v>
      </c>
      <c r="E45" s="78">
        <v>0</v>
      </c>
      <c r="F45" s="79">
        <v>0</v>
      </c>
    </row>
    <row r="46" spans="1:6" ht="25.5" x14ac:dyDescent="0.25">
      <c r="A46" s="75"/>
      <c r="B46" s="76" t="s">
        <v>403</v>
      </c>
      <c r="C46" s="77" t="s">
        <v>404</v>
      </c>
      <c r="D46" s="78">
        <v>0</v>
      </c>
      <c r="E46" s="78">
        <v>0</v>
      </c>
      <c r="F46" s="79">
        <v>0</v>
      </c>
    </row>
    <row r="47" spans="1:6" ht="25.5" x14ac:dyDescent="0.25">
      <c r="A47" s="75"/>
      <c r="B47" s="76" t="s">
        <v>405</v>
      </c>
      <c r="C47" s="77" t="s">
        <v>406</v>
      </c>
      <c r="D47" s="78">
        <v>0</v>
      </c>
      <c r="E47" s="78">
        <v>0</v>
      </c>
      <c r="F47" s="79">
        <v>0</v>
      </c>
    </row>
    <row r="48" spans="1:6" ht="25.5" x14ac:dyDescent="0.25">
      <c r="A48" s="70" t="s">
        <v>407</v>
      </c>
      <c r="B48" s="71" t="s">
        <v>408</v>
      </c>
      <c r="C48" s="72" t="s">
        <v>409</v>
      </c>
      <c r="D48" s="73">
        <v>0</v>
      </c>
      <c r="E48" s="73">
        <v>0</v>
      </c>
      <c r="F48" s="74">
        <v>0</v>
      </c>
    </row>
    <row r="49" spans="1:6" ht="25.5" x14ac:dyDescent="0.25">
      <c r="A49" s="65" t="s">
        <v>410</v>
      </c>
      <c r="B49" s="66" t="s">
        <v>411</v>
      </c>
      <c r="C49" s="67" t="s">
        <v>412</v>
      </c>
      <c r="D49" s="68">
        <v>66603740029</v>
      </c>
      <c r="E49" s="68">
        <v>66265059574</v>
      </c>
      <c r="F49" s="69">
        <v>0.39</v>
      </c>
    </row>
    <row r="50" spans="1:6" ht="25.5" x14ac:dyDescent="0.25">
      <c r="A50" s="65" t="s">
        <v>227</v>
      </c>
      <c r="B50" s="66" t="s">
        <v>413</v>
      </c>
      <c r="C50" s="67" t="s">
        <v>414</v>
      </c>
      <c r="D50" s="68">
        <v>0</v>
      </c>
      <c r="E50" s="68">
        <v>0</v>
      </c>
      <c r="F50" s="69">
        <v>0</v>
      </c>
    </row>
    <row r="51" spans="1:6" ht="25.5" x14ac:dyDescent="0.25">
      <c r="A51" s="70" t="s">
        <v>415</v>
      </c>
      <c r="B51" s="71" t="s">
        <v>416</v>
      </c>
      <c r="C51" s="72" t="s">
        <v>417</v>
      </c>
      <c r="D51" s="73">
        <v>0</v>
      </c>
      <c r="E51" s="73">
        <v>0</v>
      </c>
      <c r="F51" s="74">
        <v>0</v>
      </c>
    </row>
    <row r="52" spans="1:6" ht="25.5" x14ac:dyDescent="0.25">
      <c r="A52" s="70" t="s">
        <v>418</v>
      </c>
      <c r="B52" s="71" t="s">
        <v>419</v>
      </c>
      <c r="C52" s="72" t="s">
        <v>420</v>
      </c>
      <c r="D52" s="73">
        <v>181527494</v>
      </c>
      <c r="E52" s="73">
        <v>370223181</v>
      </c>
      <c r="F52" s="74">
        <v>0.74</v>
      </c>
    </row>
    <row r="53" spans="1:6" ht="25.5" x14ac:dyDescent="0.25">
      <c r="A53" s="70"/>
      <c r="B53" s="71" t="s">
        <v>421</v>
      </c>
      <c r="C53" s="72" t="s">
        <v>422</v>
      </c>
      <c r="D53" s="73">
        <v>1000187</v>
      </c>
      <c r="E53" s="73">
        <v>15200187</v>
      </c>
      <c r="F53" s="74">
        <v>1</v>
      </c>
    </row>
    <row r="54" spans="1:6" ht="38.25" x14ac:dyDescent="0.25">
      <c r="A54" s="75"/>
      <c r="B54" s="76" t="s">
        <v>423</v>
      </c>
      <c r="C54" s="77" t="s">
        <v>424</v>
      </c>
      <c r="D54" s="78">
        <v>1000187</v>
      </c>
      <c r="E54" s="78">
        <v>15200187</v>
      </c>
      <c r="F54" s="79">
        <v>1</v>
      </c>
    </row>
    <row r="55" spans="1:6" ht="51" x14ac:dyDescent="0.25">
      <c r="A55" s="75"/>
      <c r="B55" s="76" t="s">
        <v>425</v>
      </c>
      <c r="C55" s="77" t="s">
        <v>426</v>
      </c>
      <c r="D55" s="78">
        <v>0</v>
      </c>
      <c r="E55" s="78">
        <v>0</v>
      </c>
      <c r="F55" s="79">
        <v>0</v>
      </c>
    </row>
    <row r="56" spans="1:6" ht="51" x14ac:dyDescent="0.25">
      <c r="A56" s="75"/>
      <c r="B56" s="76" t="s">
        <v>427</v>
      </c>
      <c r="C56" s="77" t="s">
        <v>428</v>
      </c>
      <c r="D56" s="78">
        <v>0</v>
      </c>
      <c r="E56" s="78">
        <v>0</v>
      </c>
      <c r="F56" s="79">
        <v>0</v>
      </c>
    </row>
    <row r="57" spans="1:6" ht="38.25" x14ac:dyDescent="0.25">
      <c r="A57" s="75"/>
      <c r="B57" s="76" t="s">
        <v>429</v>
      </c>
      <c r="C57" s="77" t="s">
        <v>430</v>
      </c>
      <c r="D57" s="78">
        <v>0</v>
      </c>
      <c r="E57" s="78">
        <v>0</v>
      </c>
      <c r="F57" s="79">
        <v>0</v>
      </c>
    </row>
    <row r="58" spans="1:6" ht="51" x14ac:dyDescent="0.25">
      <c r="A58" s="70"/>
      <c r="B58" s="71" t="s">
        <v>431</v>
      </c>
      <c r="C58" s="72" t="s">
        <v>432</v>
      </c>
      <c r="D58" s="73">
        <v>904030</v>
      </c>
      <c r="E58" s="73">
        <v>924924</v>
      </c>
      <c r="F58" s="74">
        <v>0.85</v>
      </c>
    </row>
    <row r="59" spans="1:6" ht="76.5" x14ac:dyDescent="0.25">
      <c r="A59" s="70"/>
      <c r="B59" s="71" t="s">
        <v>433</v>
      </c>
      <c r="C59" s="72" t="s">
        <v>434</v>
      </c>
      <c r="D59" s="73">
        <v>256300</v>
      </c>
      <c r="E59" s="73">
        <v>100303905</v>
      </c>
      <c r="F59" s="74">
        <v>0.08</v>
      </c>
    </row>
    <row r="60" spans="1:6" ht="25.5" x14ac:dyDescent="0.25">
      <c r="A60" s="70"/>
      <c r="B60" s="71" t="s">
        <v>435</v>
      </c>
      <c r="C60" s="72" t="s">
        <v>436</v>
      </c>
      <c r="D60" s="73">
        <v>0</v>
      </c>
      <c r="E60" s="73">
        <v>0</v>
      </c>
      <c r="F60" s="74">
        <v>0</v>
      </c>
    </row>
    <row r="61" spans="1:6" ht="38.25" x14ac:dyDescent="0.25">
      <c r="A61" s="70"/>
      <c r="B61" s="71" t="s">
        <v>437</v>
      </c>
      <c r="C61" s="72" t="s">
        <v>438</v>
      </c>
      <c r="D61" s="73">
        <v>8100000</v>
      </c>
      <c r="E61" s="73">
        <v>24300000</v>
      </c>
      <c r="F61" s="74">
        <v>1</v>
      </c>
    </row>
    <row r="62" spans="1:6" ht="38.25" x14ac:dyDescent="0.25">
      <c r="A62" s="70"/>
      <c r="B62" s="71" t="s">
        <v>439</v>
      </c>
      <c r="C62" s="72" t="s">
        <v>440</v>
      </c>
      <c r="D62" s="73">
        <v>76127276</v>
      </c>
      <c r="E62" s="73">
        <v>80039389</v>
      </c>
      <c r="F62" s="74">
        <v>0.55000000000000004</v>
      </c>
    </row>
    <row r="63" spans="1:6" ht="25.5" x14ac:dyDescent="0.25">
      <c r="A63" s="70"/>
      <c r="B63" s="71" t="s">
        <v>441</v>
      </c>
      <c r="C63" s="72" t="s">
        <v>442</v>
      </c>
      <c r="D63" s="73">
        <v>16500000</v>
      </c>
      <c r="E63" s="73">
        <v>16500000</v>
      </c>
      <c r="F63" s="74">
        <v>1</v>
      </c>
    </row>
    <row r="64" spans="1:6" ht="25.5" x14ac:dyDescent="0.25">
      <c r="A64" s="70"/>
      <c r="B64" s="71" t="s">
        <v>443</v>
      </c>
      <c r="C64" s="72" t="s">
        <v>444</v>
      </c>
      <c r="D64" s="73">
        <v>7700000</v>
      </c>
      <c r="E64" s="73">
        <v>7700000</v>
      </c>
      <c r="F64" s="74">
        <v>1</v>
      </c>
    </row>
    <row r="65" spans="1:6" ht="25.5" x14ac:dyDescent="0.25">
      <c r="A65" s="70"/>
      <c r="B65" s="71" t="s">
        <v>445</v>
      </c>
      <c r="C65" s="72" t="s">
        <v>446</v>
      </c>
      <c r="D65" s="73">
        <v>0</v>
      </c>
      <c r="E65" s="73">
        <v>0</v>
      </c>
      <c r="F65" s="74">
        <v>0</v>
      </c>
    </row>
    <row r="66" spans="1:6" ht="25.5" x14ac:dyDescent="0.25">
      <c r="A66" s="75"/>
      <c r="B66" s="76" t="s">
        <v>447</v>
      </c>
      <c r="C66" s="77" t="s">
        <v>448</v>
      </c>
      <c r="D66" s="78">
        <v>0</v>
      </c>
      <c r="E66" s="78">
        <v>0</v>
      </c>
      <c r="F66" s="79">
        <v>0</v>
      </c>
    </row>
    <row r="67" spans="1:6" ht="38.25" x14ac:dyDescent="0.25">
      <c r="A67" s="75"/>
      <c r="B67" s="76" t="s">
        <v>449</v>
      </c>
      <c r="C67" s="77" t="s">
        <v>450</v>
      </c>
      <c r="D67" s="78">
        <v>0</v>
      </c>
      <c r="E67" s="78">
        <v>0</v>
      </c>
      <c r="F67" s="79">
        <v>0</v>
      </c>
    </row>
    <row r="68" spans="1:6" ht="25.5" x14ac:dyDescent="0.25">
      <c r="A68" s="70"/>
      <c r="B68" s="71" t="s">
        <v>451</v>
      </c>
      <c r="C68" s="72" t="s">
        <v>452</v>
      </c>
      <c r="D68" s="73">
        <v>15000000</v>
      </c>
      <c r="E68" s="73">
        <v>15000000</v>
      </c>
      <c r="F68" s="74">
        <v>1</v>
      </c>
    </row>
    <row r="69" spans="1:6" ht="25.5" x14ac:dyDescent="0.25">
      <c r="A69" s="75"/>
      <c r="B69" s="76" t="s">
        <v>453</v>
      </c>
      <c r="C69" s="77" t="s">
        <v>454</v>
      </c>
      <c r="D69" s="78">
        <v>15000000</v>
      </c>
      <c r="E69" s="78">
        <v>15000000</v>
      </c>
      <c r="F69" s="79">
        <v>1</v>
      </c>
    </row>
    <row r="70" spans="1:6" ht="38.25" x14ac:dyDescent="0.25">
      <c r="A70" s="75"/>
      <c r="B70" s="76" t="s">
        <v>46</v>
      </c>
      <c r="C70" s="77" t="s">
        <v>455</v>
      </c>
      <c r="D70" s="78">
        <v>0</v>
      </c>
      <c r="E70" s="78">
        <v>0</v>
      </c>
      <c r="F70" s="79">
        <v>0</v>
      </c>
    </row>
    <row r="71" spans="1:6" ht="25.5" x14ac:dyDescent="0.25">
      <c r="A71" s="75"/>
      <c r="B71" s="76" t="s">
        <v>456</v>
      </c>
      <c r="C71" s="77" t="s">
        <v>457</v>
      </c>
      <c r="D71" s="78">
        <v>0</v>
      </c>
      <c r="E71" s="78">
        <v>0</v>
      </c>
      <c r="F71" s="79">
        <v>0</v>
      </c>
    </row>
    <row r="72" spans="1:6" ht="25.5" x14ac:dyDescent="0.25">
      <c r="A72" s="70"/>
      <c r="B72" s="71" t="s">
        <v>458</v>
      </c>
      <c r="C72" s="72" t="s">
        <v>459</v>
      </c>
      <c r="D72" s="73">
        <v>39452041</v>
      </c>
      <c r="E72" s="73">
        <v>94589031</v>
      </c>
      <c r="F72" s="74">
        <v>0.99</v>
      </c>
    </row>
    <row r="73" spans="1:6" ht="25.5" x14ac:dyDescent="0.25">
      <c r="A73" s="70"/>
      <c r="B73" s="71" t="s">
        <v>460</v>
      </c>
      <c r="C73" s="72" t="s">
        <v>461</v>
      </c>
      <c r="D73" s="73">
        <v>0</v>
      </c>
      <c r="E73" s="73">
        <v>0</v>
      </c>
      <c r="F73" s="74">
        <v>0</v>
      </c>
    </row>
    <row r="74" spans="1:6" ht="25.5" x14ac:dyDescent="0.25">
      <c r="A74" s="70"/>
      <c r="B74" s="71" t="s">
        <v>462</v>
      </c>
      <c r="C74" s="72" t="s">
        <v>463</v>
      </c>
      <c r="D74" s="73">
        <v>0</v>
      </c>
      <c r="E74" s="73">
        <v>0</v>
      </c>
      <c r="F74" s="74">
        <v>0</v>
      </c>
    </row>
    <row r="75" spans="1:6" ht="38.25" x14ac:dyDescent="0.25">
      <c r="A75" s="70"/>
      <c r="B75" s="71" t="s">
        <v>464</v>
      </c>
      <c r="C75" s="72" t="s">
        <v>465</v>
      </c>
      <c r="D75" s="73">
        <v>13200000</v>
      </c>
      <c r="E75" s="73">
        <v>13200000</v>
      </c>
      <c r="F75" s="74">
        <v>1</v>
      </c>
    </row>
    <row r="76" spans="1:6" ht="63.75" x14ac:dyDescent="0.25">
      <c r="A76" s="70"/>
      <c r="B76" s="71" t="s">
        <v>466</v>
      </c>
      <c r="C76" s="72" t="s">
        <v>467</v>
      </c>
      <c r="D76" s="73">
        <v>0</v>
      </c>
      <c r="E76" s="73">
        <v>0</v>
      </c>
      <c r="F76" s="74">
        <v>0</v>
      </c>
    </row>
    <row r="77" spans="1:6" ht="51" x14ac:dyDescent="0.25">
      <c r="A77" s="70"/>
      <c r="B77" s="71" t="s">
        <v>468</v>
      </c>
      <c r="C77" s="72" t="s">
        <v>469</v>
      </c>
      <c r="D77" s="73">
        <v>0</v>
      </c>
      <c r="E77" s="73">
        <v>0</v>
      </c>
      <c r="F77" s="74">
        <v>0</v>
      </c>
    </row>
    <row r="78" spans="1:6" ht="25.5" x14ac:dyDescent="0.25">
      <c r="A78" s="70"/>
      <c r="B78" s="71" t="s">
        <v>470</v>
      </c>
      <c r="C78" s="72" t="s">
        <v>471</v>
      </c>
      <c r="D78" s="73">
        <v>3287660</v>
      </c>
      <c r="E78" s="73">
        <v>2465745</v>
      </c>
      <c r="F78" s="74">
        <v>0.99</v>
      </c>
    </row>
    <row r="79" spans="1:6" ht="25.5" x14ac:dyDescent="0.25">
      <c r="A79" s="75"/>
      <c r="B79" s="76" t="s">
        <v>472</v>
      </c>
      <c r="C79" s="77" t="s">
        <v>473</v>
      </c>
      <c r="D79" s="78">
        <v>0</v>
      </c>
      <c r="E79" s="78">
        <v>0</v>
      </c>
      <c r="F79" s="79">
        <v>0</v>
      </c>
    </row>
    <row r="80" spans="1:6" ht="51" x14ac:dyDescent="0.25">
      <c r="A80" s="75"/>
      <c r="B80" s="76" t="s">
        <v>474</v>
      </c>
      <c r="C80" s="77" t="s">
        <v>475</v>
      </c>
      <c r="D80" s="78">
        <v>0</v>
      </c>
      <c r="E80" s="78">
        <v>0</v>
      </c>
      <c r="F80" s="79">
        <v>0</v>
      </c>
    </row>
    <row r="81" spans="1:7" ht="51" x14ac:dyDescent="0.25">
      <c r="A81" s="75"/>
      <c r="B81" s="76" t="s">
        <v>476</v>
      </c>
      <c r="C81" s="77" t="s">
        <v>477</v>
      </c>
      <c r="D81" s="78">
        <v>3287660</v>
      </c>
      <c r="E81" s="78">
        <v>2465745</v>
      </c>
      <c r="F81" s="79">
        <v>0.99</v>
      </c>
    </row>
    <row r="82" spans="1:7" ht="51" x14ac:dyDescent="0.25">
      <c r="A82" s="75"/>
      <c r="B82" s="76" t="s">
        <v>478</v>
      </c>
      <c r="C82" s="77" t="s">
        <v>479</v>
      </c>
      <c r="D82" s="78">
        <v>0</v>
      </c>
      <c r="E82" s="78">
        <v>0</v>
      </c>
      <c r="F82" s="79">
        <v>0</v>
      </c>
    </row>
    <row r="83" spans="1:7" ht="25.5" x14ac:dyDescent="0.25">
      <c r="A83" s="75"/>
      <c r="B83" s="76" t="s">
        <v>296</v>
      </c>
      <c r="C83" s="77" t="s">
        <v>480</v>
      </c>
      <c r="D83" s="78">
        <v>0</v>
      </c>
      <c r="E83" s="78">
        <v>0</v>
      </c>
      <c r="F83" s="79">
        <v>0</v>
      </c>
    </row>
    <row r="84" spans="1:7" ht="25.5" x14ac:dyDescent="0.25">
      <c r="A84" s="70"/>
      <c r="B84" s="71" t="s">
        <v>481</v>
      </c>
      <c r="C84" s="72" t="s">
        <v>482</v>
      </c>
      <c r="D84" s="73">
        <v>0</v>
      </c>
      <c r="E84" s="73">
        <v>0</v>
      </c>
      <c r="F84" s="74">
        <v>0</v>
      </c>
    </row>
    <row r="85" spans="1:7" ht="25.5" x14ac:dyDescent="0.25">
      <c r="A85" s="75"/>
      <c r="B85" s="76" t="s">
        <v>483</v>
      </c>
      <c r="C85" s="77" t="s">
        <v>484</v>
      </c>
      <c r="D85" s="78">
        <v>0</v>
      </c>
      <c r="E85" s="78">
        <v>0</v>
      </c>
      <c r="F85" s="79">
        <v>0</v>
      </c>
    </row>
    <row r="86" spans="1:7" ht="25.5" x14ac:dyDescent="0.25">
      <c r="A86" s="75"/>
      <c r="B86" s="76" t="s">
        <v>485</v>
      </c>
      <c r="C86" s="77" t="s">
        <v>486</v>
      </c>
      <c r="D86" s="78">
        <v>0</v>
      </c>
      <c r="E86" s="78">
        <v>0</v>
      </c>
      <c r="F86" s="79">
        <v>0</v>
      </c>
    </row>
    <row r="87" spans="1:7" ht="25.5" x14ac:dyDescent="0.25">
      <c r="A87" s="65" t="s">
        <v>487</v>
      </c>
      <c r="B87" s="66" t="s">
        <v>488</v>
      </c>
      <c r="C87" s="67" t="s">
        <v>489</v>
      </c>
      <c r="D87" s="68">
        <v>181527494</v>
      </c>
      <c r="E87" s="68">
        <v>370223181</v>
      </c>
      <c r="F87" s="69">
        <v>0.74</v>
      </c>
    </row>
    <row r="88" spans="1:7" ht="25.5" x14ac:dyDescent="0.25">
      <c r="A88" s="65"/>
      <c r="B88" s="66" t="s">
        <v>490</v>
      </c>
      <c r="C88" s="67" t="s">
        <v>491</v>
      </c>
      <c r="D88" s="68">
        <v>66422212535</v>
      </c>
      <c r="E88" s="68">
        <v>65894836393</v>
      </c>
      <c r="F88" s="69">
        <v>0.39</v>
      </c>
    </row>
    <row r="89" spans="1:7" ht="25.5" x14ac:dyDescent="0.25">
      <c r="A89" s="65"/>
      <c r="B89" s="66" t="s">
        <v>492</v>
      </c>
      <c r="C89" s="67" t="s">
        <v>493</v>
      </c>
      <c r="D89" s="80">
        <v>5686770.5199999996</v>
      </c>
      <c r="E89" s="80">
        <v>5683331.8799999999</v>
      </c>
      <c r="F89" s="69">
        <v>0.37</v>
      </c>
    </row>
    <row r="90" spans="1:7" ht="51" x14ac:dyDescent="0.25">
      <c r="A90" s="81"/>
      <c r="B90" s="82" t="s">
        <v>494</v>
      </c>
      <c r="C90" s="83" t="s">
        <v>495</v>
      </c>
      <c r="D90" s="84">
        <v>11680.12</v>
      </c>
      <c r="E90" s="84">
        <v>11594.4</v>
      </c>
      <c r="F90" s="85">
        <v>1.06</v>
      </c>
    </row>
    <row r="91" spans="1:7" ht="15.75" customHeight="1" x14ac:dyDescent="0.25">
      <c r="A91" s="86"/>
    </row>
    <row r="92" spans="1:7" ht="6" customHeight="1" x14ac:dyDescent="0.15">
      <c r="A92" s="1"/>
      <c r="B92" s="1"/>
      <c r="C92" s="1"/>
      <c r="D92" s="87"/>
      <c r="E92" s="1"/>
      <c r="F92" s="1"/>
      <c r="G92" s="1"/>
    </row>
    <row r="93" spans="1:7" ht="15.75" customHeight="1" x14ac:dyDescent="0.25">
      <c r="A93" s="88"/>
      <c r="B93" s="88"/>
    </row>
    <row r="94" spans="1:7" ht="15.75" customHeight="1" x14ac:dyDescent="0.25">
      <c r="A94" s="59"/>
      <c r="B94" s="89"/>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60"/>
      <c r="B101" s="90"/>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6954A-3B52-4866-9D71-DA37C6428D77}">
  <sheetPr codeName="Sheet4">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5"/>
      <c r="D1" s="56"/>
    </row>
    <row r="2" spans="1:7" ht="43.5" customHeight="1" x14ac:dyDescent="0.25">
      <c r="A2" s="57"/>
    </row>
    <row r="3" spans="1:7" ht="11.25" customHeight="1" x14ac:dyDescent="0.25">
      <c r="A3" s="1"/>
      <c r="B3" s="1"/>
      <c r="C3" s="1"/>
      <c r="D3" s="1"/>
      <c r="E3" s="1"/>
      <c r="F3" s="1"/>
      <c r="G3" s="1"/>
    </row>
    <row r="4" spans="1:7" ht="36.75" customHeight="1" x14ac:dyDescent="0.25">
      <c r="A4" s="58"/>
    </row>
    <row r="5" spans="1:7" ht="22.5" customHeight="1" x14ac:dyDescent="0.25">
      <c r="A5" s="89"/>
    </row>
    <row r="6" spans="1:7" ht="15.75" customHeight="1" x14ac:dyDescent="0.25">
      <c r="A6" s="88"/>
      <c r="B6" s="61"/>
      <c r="C6" s="61"/>
    </row>
    <row r="7" spans="1:7" ht="15.75" customHeight="1" x14ac:dyDescent="0.25">
      <c r="A7" s="1"/>
      <c r="B7" s="1"/>
      <c r="C7" s="1"/>
    </row>
    <row r="8" spans="1:7" ht="15.75" customHeight="1" x14ac:dyDescent="0.25">
      <c r="A8" s="60"/>
      <c r="B8" s="61"/>
      <c r="C8" s="61"/>
    </row>
    <row r="9" spans="1:7" ht="15.75" customHeight="1" x14ac:dyDescent="0.25">
      <c r="A9" s="1"/>
      <c r="B9" s="1"/>
      <c r="C9" s="1"/>
    </row>
    <row r="10" spans="1:7" ht="15.75" customHeight="1" x14ac:dyDescent="0.25">
      <c r="A10" s="60"/>
      <c r="B10" s="61"/>
      <c r="C10" s="61"/>
    </row>
    <row r="11" spans="1:7" ht="15.75" customHeight="1" x14ac:dyDescent="0.25">
      <c r="A11" s="1"/>
      <c r="B11" s="1"/>
      <c r="C11" s="1"/>
    </row>
    <row r="12" spans="1:7" ht="15.75" customHeight="1" x14ac:dyDescent="0.25">
      <c r="A12" s="60"/>
      <c r="B12" s="61"/>
      <c r="C12" s="6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62"/>
    </row>
    <row r="16" spans="1:7" ht="15.75" customHeight="1" x14ac:dyDescent="0.25">
      <c r="A16" s="61"/>
    </row>
    <row r="17" spans="1:6" ht="15.75" customHeight="1" x14ac:dyDescent="0.25">
      <c r="A17" s="9"/>
      <c r="B17" s="63"/>
      <c r="C17" s="9"/>
      <c r="D17" s="9"/>
      <c r="E17" s="9"/>
      <c r="F17" s="63"/>
    </row>
    <row r="18" spans="1:6" ht="75" customHeight="1" x14ac:dyDescent="0.25">
      <c r="A18" s="10" t="s">
        <v>338</v>
      </c>
      <c r="B18" s="11" t="s">
        <v>0</v>
      </c>
      <c r="C18" s="11" t="s">
        <v>339</v>
      </c>
      <c r="D18" s="11" t="s">
        <v>5</v>
      </c>
      <c r="E18" s="11" t="s">
        <v>496</v>
      </c>
      <c r="F18" s="64" t="s">
        <v>497</v>
      </c>
    </row>
    <row r="19" spans="1:6" ht="25.5" x14ac:dyDescent="0.25">
      <c r="A19" s="91" t="s">
        <v>135</v>
      </c>
      <c r="B19" s="92" t="s">
        <v>498</v>
      </c>
      <c r="C19" s="41" t="s">
        <v>499</v>
      </c>
      <c r="D19" s="16">
        <v>416065861</v>
      </c>
      <c r="E19" s="16">
        <v>363499863</v>
      </c>
      <c r="F19" s="42">
        <v>1537898542</v>
      </c>
    </row>
    <row r="20" spans="1:6" ht="25.5" x14ac:dyDescent="0.25">
      <c r="A20" s="93" t="s">
        <v>500</v>
      </c>
      <c r="B20" s="94" t="s">
        <v>501</v>
      </c>
      <c r="C20" s="44" t="s">
        <v>502</v>
      </c>
      <c r="D20" s="20">
        <v>414409943</v>
      </c>
      <c r="E20" s="20">
        <v>356049993</v>
      </c>
      <c r="F20" s="45">
        <v>1496709243</v>
      </c>
    </row>
    <row r="21" spans="1:6" ht="25.5" x14ac:dyDescent="0.25">
      <c r="A21" s="95"/>
      <c r="B21" s="96" t="s">
        <v>503</v>
      </c>
      <c r="C21" s="47" t="s">
        <v>504</v>
      </c>
      <c r="D21" s="24">
        <v>0</v>
      </c>
      <c r="E21" s="24">
        <v>0</v>
      </c>
      <c r="F21" s="48">
        <v>0</v>
      </c>
    </row>
    <row r="22" spans="1:6" ht="25.5" x14ac:dyDescent="0.25">
      <c r="A22" s="95"/>
      <c r="B22" s="96" t="s">
        <v>505</v>
      </c>
      <c r="C22" s="47" t="s">
        <v>506</v>
      </c>
      <c r="D22" s="24">
        <v>414409943</v>
      </c>
      <c r="E22" s="24">
        <v>356049993</v>
      </c>
      <c r="F22" s="48">
        <v>1496709243</v>
      </c>
    </row>
    <row r="23" spans="1:6" ht="25.5" x14ac:dyDescent="0.25">
      <c r="A23" s="93" t="s">
        <v>507</v>
      </c>
      <c r="B23" s="94" t="s">
        <v>508</v>
      </c>
      <c r="C23" s="44" t="s">
        <v>509</v>
      </c>
      <c r="D23" s="20">
        <v>1655918</v>
      </c>
      <c r="E23" s="20">
        <v>7449870</v>
      </c>
      <c r="F23" s="45">
        <v>41189299</v>
      </c>
    </row>
    <row r="24" spans="1:6" ht="25.5" x14ac:dyDescent="0.25">
      <c r="A24" s="95"/>
      <c r="B24" s="96" t="s">
        <v>510</v>
      </c>
      <c r="C24" s="47" t="s">
        <v>511</v>
      </c>
      <c r="D24" s="24">
        <v>1655918</v>
      </c>
      <c r="E24" s="24">
        <v>7449870</v>
      </c>
      <c r="F24" s="48">
        <v>41189299</v>
      </c>
    </row>
    <row r="25" spans="1:6" ht="25.5" x14ac:dyDescent="0.25">
      <c r="A25" s="95"/>
      <c r="B25" s="96" t="s">
        <v>512</v>
      </c>
      <c r="C25" s="47" t="s">
        <v>513</v>
      </c>
      <c r="D25" s="24">
        <v>0</v>
      </c>
      <c r="E25" s="24">
        <v>0</v>
      </c>
      <c r="F25" s="48">
        <v>0</v>
      </c>
    </row>
    <row r="26" spans="1:6" ht="25.5" x14ac:dyDescent="0.25">
      <c r="A26" s="93" t="s">
        <v>514</v>
      </c>
      <c r="B26" s="94" t="s">
        <v>515</v>
      </c>
      <c r="C26" s="44" t="s">
        <v>516</v>
      </c>
      <c r="D26" s="20">
        <v>0</v>
      </c>
      <c r="E26" s="20">
        <v>0</v>
      </c>
      <c r="F26" s="45">
        <v>0</v>
      </c>
    </row>
    <row r="27" spans="1:6" ht="25.5" x14ac:dyDescent="0.25">
      <c r="A27" s="95"/>
      <c r="B27" s="96" t="s">
        <v>517</v>
      </c>
      <c r="C27" s="47" t="s">
        <v>518</v>
      </c>
      <c r="D27" s="24">
        <v>0</v>
      </c>
      <c r="E27" s="24">
        <v>0</v>
      </c>
      <c r="F27" s="48">
        <v>0</v>
      </c>
    </row>
    <row r="28" spans="1:6" ht="25.5" x14ac:dyDescent="0.25">
      <c r="A28" s="95"/>
      <c r="B28" s="96" t="s">
        <v>519</v>
      </c>
      <c r="C28" s="47" t="s">
        <v>520</v>
      </c>
      <c r="D28" s="24">
        <v>0</v>
      </c>
      <c r="E28" s="24">
        <v>0</v>
      </c>
      <c r="F28" s="48">
        <v>0</v>
      </c>
    </row>
    <row r="29" spans="1:6" ht="89.25" x14ac:dyDescent="0.25">
      <c r="A29" s="95"/>
      <c r="B29" s="96" t="s">
        <v>521</v>
      </c>
      <c r="C29" s="47" t="s">
        <v>522</v>
      </c>
      <c r="D29" s="24">
        <v>0</v>
      </c>
      <c r="E29" s="24">
        <v>0</v>
      </c>
      <c r="F29" s="48">
        <v>0</v>
      </c>
    </row>
    <row r="30" spans="1:6" ht="25.5" x14ac:dyDescent="0.25">
      <c r="A30" s="91" t="s">
        <v>227</v>
      </c>
      <c r="B30" s="92" t="s">
        <v>523</v>
      </c>
      <c r="C30" s="41" t="s">
        <v>524</v>
      </c>
      <c r="D30" s="16">
        <v>153380238</v>
      </c>
      <c r="E30" s="16">
        <v>155796888</v>
      </c>
      <c r="F30" s="42">
        <v>590208734</v>
      </c>
    </row>
    <row r="31" spans="1:6" ht="38.25" x14ac:dyDescent="0.25">
      <c r="A31" s="93" t="s">
        <v>500</v>
      </c>
      <c r="B31" s="94" t="s">
        <v>525</v>
      </c>
      <c r="C31" s="44" t="s">
        <v>526</v>
      </c>
      <c r="D31" s="20">
        <v>76127276</v>
      </c>
      <c r="E31" s="20">
        <v>80039389</v>
      </c>
      <c r="F31" s="45">
        <v>288302816</v>
      </c>
    </row>
    <row r="32" spans="1:6" ht="51" x14ac:dyDescent="0.25">
      <c r="A32" s="93" t="s">
        <v>507</v>
      </c>
      <c r="B32" s="94" t="s">
        <v>527</v>
      </c>
      <c r="C32" s="44" t="s">
        <v>528</v>
      </c>
      <c r="D32" s="20">
        <v>24093709</v>
      </c>
      <c r="E32" s="20">
        <v>23185389</v>
      </c>
      <c r="F32" s="45">
        <v>94607031</v>
      </c>
    </row>
    <row r="33" spans="1:6" ht="25.5" x14ac:dyDescent="0.25">
      <c r="A33" s="95"/>
      <c r="B33" s="96" t="s">
        <v>276</v>
      </c>
      <c r="C33" s="47" t="s">
        <v>529</v>
      </c>
      <c r="D33" s="24">
        <v>15000000</v>
      </c>
      <c r="E33" s="24">
        <v>15000000</v>
      </c>
      <c r="F33" s="48">
        <v>60000000</v>
      </c>
    </row>
    <row r="34" spans="1:6" ht="38.25" x14ac:dyDescent="0.25">
      <c r="A34" s="95"/>
      <c r="B34" s="96" t="s">
        <v>278</v>
      </c>
      <c r="C34" s="47" t="s">
        <v>530</v>
      </c>
      <c r="D34" s="24">
        <v>1304164</v>
      </c>
      <c r="E34" s="24">
        <v>404511</v>
      </c>
      <c r="F34" s="48">
        <v>3316804</v>
      </c>
    </row>
    <row r="35" spans="1:6" ht="25.5" x14ac:dyDescent="0.25">
      <c r="A35" s="95"/>
      <c r="B35" s="96" t="s">
        <v>280</v>
      </c>
      <c r="C35" s="47" t="s">
        <v>531</v>
      </c>
      <c r="D35" s="24">
        <v>89545</v>
      </c>
      <c r="E35" s="24">
        <v>80878</v>
      </c>
      <c r="F35" s="48">
        <v>490227</v>
      </c>
    </row>
    <row r="36" spans="1:6" ht="25.5" x14ac:dyDescent="0.25">
      <c r="A36" s="95"/>
      <c r="B36" s="96" t="s">
        <v>532</v>
      </c>
      <c r="C36" s="47" t="s">
        <v>533</v>
      </c>
      <c r="D36" s="24">
        <v>7700000</v>
      </c>
      <c r="E36" s="24">
        <v>7700000</v>
      </c>
      <c r="F36" s="48">
        <v>30800000</v>
      </c>
    </row>
    <row r="37" spans="1:6" ht="76.5" x14ac:dyDescent="0.25">
      <c r="A37" s="95"/>
      <c r="B37" s="96" t="s">
        <v>534</v>
      </c>
      <c r="C37" s="47" t="s">
        <v>535</v>
      </c>
      <c r="D37" s="24">
        <v>0</v>
      </c>
      <c r="E37" s="24">
        <v>0</v>
      </c>
      <c r="F37" s="48">
        <v>0</v>
      </c>
    </row>
    <row r="38" spans="1:6" ht="102" x14ac:dyDescent="0.25">
      <c r="A38" s="93" t="s">
        <v>514</v>
      </c>
      <c r="B38" s="94" t="s">
        <v>536</v>
      </c>
      <c r="C38" s="44" t="s">
        <v>537</v>
      </c>
      <c r="D38" s="20">
        <v>29700000</v>
      </c>
      <c r="E38" s="20">
        <v>29700000</v>
      </c>
      <c r="F38" s="45">
        <v>118800000</v>
      </c>
    </row>
    <row r="39" spans="1:6" ht="25.5" x14ac:dyDescent="0.25">
      <c r="A39" s="95"/>
      <c r="B39" s="96" t="s">
        <v>538</v>
      </c>
      <c r="C39" s="47" t="s">
        <v>539</v>
      </c>
      <c r="D39" s="24">
        <v>16500000</v>
      </c>
      <c r="E39" s="24">
        <v>16500000</v>
      </c>
      <c r="F39" s="48">
        <v>66000000</v>
      </c>
    </row>
    <row r="40" spans="1:6" ht="25.5" x14ac:dyDescent="0.25">
      <c r="A40" s="95"/>
      <c r="B40" s="96" t="s">
        <v>540</v>
      </c>
      <c r="C40" s="47" t="s">
        <v>541</v>
      </c>
      <c r="D40" s="24">
        <v>13200000</v>
      </c>
      <c r="E40" s="24">
        <v>13200000</v>
      </c>
      <c r="F40" s="48">
        <v>52800000</v>
      </c>
    </row>
    <row r="41" spans="1:6" ht="63.75" x14ac:dyDescent="0.25">
      <c r="A41" s="95"/>
      <c r="B41" s="96" t="s">
        <v>542</v>
      </c>
      <c r="C41" s="47" t="s">
        <v>543</v>
      </c>
      <c r="D41" s="24">
        <v>0</v>
      </c>
      <c r="E41" s="24">
        <v>0</v>
      </c>
      <c r="F41" s="48">
        <v>0</v>
      </c>
    </row>
    <row r="42" spans="1:6" ht="51" x14ac:dyDescent="0.25">
      <c r="A42" s="95"/>
      <c r="B42" s="96" t="s">
        <v>544</v>
      </c>
      <c r="C42" s="47" t="s">
        <v>545</v>
      </c>
      <c r="D42" s="24">
        <v>0</v>
      </c>
      <c r="E42" s="24">
        <v>0</v>
      </c>
      <c r="F42" s="48">
        <v>0</v>
      </c>
    </row>
    <row r="43" spans="1:6" ht="38.25" x14ac:dyDescent="0.25">
      <c r="A43" s="93" t="s">
        <v>546</v>
      </c>
      <c r="B43" s="94" t="s">
        <v>547</v>
      </c>
      <c r="C43" s="44" t="s">
        <v>548</v>
      </c>
      <c r="D43" s="20">
        <v>9863010</v>
      </c>
      <c r="E43" s="20">
        <v>10191777</v>
      </c>
      <c r="F43" s="45">
        <v>39452041</v>
      </c>
    </row>
    <row r="44" spans="1:6" ht="89.25" x14ac:dyDescent="0.25">
      <c r="A44" s="93" t="s">
        <v>549</v>
      </c>
      <c r="B44" s="94" t="s">
        <v>550</v>
      </c>
      <c r="C44" s="44" t="s">
        <v>551</v>
      </c>
      <c r="D44" s="20">
        <v>9000000</v>
      </c>
      <c r="E44" s="20">
        <v>9000000</v>
      </c>
      <c r="F44" s="45">
        <v>36000000</v>
      </c>
    </row>
    <row r="45" spans="1:6" ht="38.25" x14ac:dyDescent="0.25">
      <c r="A45" s="95"/>
      <c r="B45" s="96" t="s">
        <v>552</v>
      </c>
      <c r="C45" s="47" t="s">
        <v>553</v>
      </c>
      <c r="D45" s="24">
        <v>9000000</v>
      </c>
      <c r="E45" s="24">
        <v>9000000</v>
      </c>
      <c r="F45" s="48">
        <v>36000000</v>
      </c>
    </row>
    <row r="46" spans="1:6" ht="38.25" x14ac:dyDescent="0.25">
      <c r="A46" s="95"/>
      <c r="B46" s="96" t="s">
        <v>554</v>
      </c>
      <c r="C46" s="47" t="s">
        <v>555</v>
      </c>
      <c r="D46" s="24">
        <v>0</v>
      </c>
      <c r="E46" s="24">
        <v>0</v>
      </c>
      <c r="F46" s="48">
        <v>0</v>
      </c>
    </row>
    <row r="47" spans="1:6" ht="25.5" x14ac:dyDescent="0.25">
      <c r="A47" s="95"/>
      <c r="B47" s="96" t="s">
        <v>556</v>
      </c>
      <c r="C47" s="47" t="s">
        <v>557</v>
      </c>
      <c r="D47" s="24">
        <v>0</v>
      </c>
      <c r="E47" s="24">
        <v>0</v>
      </c>
      <c r="F47" s="48">
        <v>0</v>
      </c>
    </row>
    <row r="48" spans="1:6" ht="191.25" x14ac:dyDescent="0.25">
      <c r="A48" s="93" t="s">
        <v>558</v>
      </c>
      <c r="B48" s="94" t="s">
        <v>559</v>
      </c>
      <c r="C48" s="44" t="s">
        <v>560</v>
      </c>
      <c r="D48" s="20">
        <v>0</v>
      </c>
      <c r="E48" s="20">
        <v>0</v>
      </c>
      <c r="F48" s="45">
        <v>0</v>
      </c>
    </row>
    <row r="49" spans="1:6" ht="25.5" x14ac:dyDescent="0.25">
      <c r="A49" s="95"/>
      <c r="B49" s="96" t="s">
        <v>561</v>
      </c>
      <c r="C49" s="47" t="s">
        <v>562</v>
      </c>
      <c r="D49" s="24">
        <v>0</v>
      </c>
      <c r="E49" s="24">
        <v>0</v>
      </c>
      <c r="F49" s="48">
        <v>0</v>
      </c>
    </row>
    <row r="50" spans="1:6" ht="25.5" x14ac:dyDescent="0.25">
      <c r="A50" s="95"/>
      <c r="B50" s="96" t="s">
        <v>563</v>
      </c>
      <c r="C50" s="47" t="s">
        <v>564</v>
      </c>
      <c r="D50" s="24">
        <v>0</v>
      </c>
      <c r="E50" s="24">
        <v>0</v>
      </c>
      <c r="F50" s="48">
        <v>0</v>
      </c>
    </row>
    <row r="51" spans="1:6" ht="38.25" x14ac:dyDescent="0.25">
      <c r="A51" s="95"/>
      <c r="B51" s="96" t="s">
        <v>565</v>
      </c>
      <c r="C51" s="47" t="s">
        <v>566</v>
      </c>
      <c r="D51" s="24">
        <v>0</v>
      </c>
      <c r="E51" s="24">
        <v>0</v>
      </c>
      <c r="F51" s="48">
        <v>0</v>
      </c>
    </row>
    <row r="52" spans="1:6" ht="38.25" x14ac:dyDescent="0.25">
      <c r="A52" s="95"/>
      <c r="B52" s="96" t="s">
        <v>567</v>
      </c>
      <c r="C52" s="47" t="s">
        <v>568</v>
      </c>
      <c r="D52" s="24">
        <v>0</v>
      </c>
      <c r="E52" s="24">
        <v>0</v>
      </c>
      <c r="F52" s="48">
        <v>0</v>
      </c>
    </row>
    <row r="53" spans="1:6" ht="25.5" x14ac:dyDescent="0.25">
      <c r="A53" s="95"/>
      <c r="B53" s="96" t="s">
        <v>569</v>
      </c>
      <c r="C53" s="47" t="s">
        <v>570</v>
      </c>
      <c r="D53" s="24">
        <v>0</v>
      </c>
      <c r="E53" s="24">
        <v>0</v>
      </c>
      <c r="F53" s="48">
        <v>0</v>
      </c>
    </row>
    <row r="54" spans="1:6" ht="51" x14ac:dyDescent="0.25">
      <c r="A54" s="93" t="s">
        <v>571</v>
      </c>
      <c r="B54" s="94" t="s">
        <v>572</v>
      </c>
      <c r="C54" s="44" t="s">
        <v>573</v>
      </c>
      <c r="D54" s="20">
        <v>2608328</v>
      </c>
      <c r="E54" s="20">
        <v>809021</v>
      </c>
      <c r="F54" s="45">
        <v>6483186</v>
      </c>
    </row>
    <row r="55" spans="1:6" ht="25.5" x14ac:dyDescent="0.25">
      <c r="A55" s="95"/>
      <c r="B55" s="96" t="s">
        <v>574</v>
      </c>
      <c r="C55" s="47" t="s">
        <v>575</v>
      </c>
      <c r="D55" s="24">
        <v>2608328</v>
      </c>
      <c r="E55" s="24">
        <v>809021</v>
      </c>
      <c r="F55" s="48">
        <v>6483186</v>
      </c>
    </row>
    <row r="56" spans="1:6" ht="25.5" x14ac:dyDescent="0.25">
      <c r="A56" s="95"/>
      <c r="B56" s="96" t="s">
        <v>576</v>
      </c>
      <c r="C56" s="47" t="s">
        <v>577</v>
      </c>
      <c r="D56" s="24">
        <v>0</v>
      </c>
      <c r="E56" s="24">
        <v>0</v>
      </c>
      <c r="F56" s="48">
        <v>0</v>
      </c>
    </row>
    <row r="57" spans="1:6" ht="25.5" x14ac:dyDescent="0.25">
      <c r="A57" s="93" t="s">
        <v>578</v>
      </c>
      <c r="B57" s="94" t="s">
        <v>579</v>
      </c>
      <c r="C57" s="44" t="s">
        <v>580</v>
      </c>
      <c r="D57" s="20">
        <v>1987915</v>
      </c>
      <c r="E57" s="20">
        <v>2871312</v>
      </c>
      <c r="F57" s="45">
        <v>6563660</v>
      </c>
    </row>
    <row r="58" spans="1:6" ht="25.5" x14ac:dyDescent="0.25">
      <c r="A58" s="95"/>
      <c r="B58" s="96" t="s">
        <v>581</v>
      </c>
      <c r="C58" s="47" t="s">
        <v>582</v>
      </c>
      <c r="D58" s="24">
        <v>0</v>
      </c>
      <c r="E58" s="24">
        <v>0</v>
      </c>
      <c r="F58" s="48">
        <v>0</v>
      </c>
    </row>
    <row r="59" spans="1:6" ht="25.5" x14ac:dyDescent="0.25">
      <c r="A59" s="95"/>
      <c r="B59" s="96" t="s">
        <v>583</v>
      </c>
      <c r="C59" s="47" t="s">
        <v>584</v>
      </c>
      <c r="D59" s="24">
        <v>0</v>
      </c>
      <c r="E59" s="24">
        <v>0</v>
      </c>
      <c r="F59" s="48">
        <v>0</v>
      </c>
    </row>
    <row r="60" spans="1:6" ht="38.25" x14ac:dyDescent="0.25">
      <c r="A60" s="95"/>
      <c r="B60" s="96" t="s">
        <v>585</v>
      </c>
      <c r="C60" s="47" t="s">
        <v>586</v>
      </c>
      <c r="D60" s="24">
        <v>821915</v>
      </c>
      <c r="E60" s="24">
        <v>849312</v>
      </c>
      <c r="F60" s="48">
        <v>3287660</v>
      </c>
    </row>
    <row r="61" spans="1:6" ht="25.5" x14ac:dyDescent="0.25">
      <c r="A61" s="95"/>
      <c r="B61" s="96" t="s">
        <v>587</v>
      </c>
      <c r="C61" s="47" t="s">
        <v>588</v>
      </c>
      <c r="D61" s="24">
        <v>1166000</v>
      </c>
      <c r="E61" s="24">
        <v>22000</v>
      </c>
      <c r="F61" s="48">
        <v>1276000</v>
      </c>
    </row>
    <row r="62" spans="1:6" ht="25.5" x14ac:dyDescent="0.25">
      <c r="A62" s="95"/>
      <c r="B62" s="96" t="s">
        <v>589</v>
      </c>
      <c r="C62" s="47" t="s">
        <v>590</v>
      </c>
      <c r="D62" s="24">
        <v>0</v>
      </c>
      <c r="E62" s="24">
        <v>0</v>
      </c>
      <c r="F62" s="48">
        <v>0</v>
      </c>
    </row>
    <row r="63" spans="1:6" ht="25.5" x14ac:dyDescent="0.25">
      <c r="A63" s="95"/>
      <c r="B63" s="96" t="s">
        <v>591</v>
      </c>
      <c r="C63" s="47" t="s">
        <v>592</v>
      </c>
      <c r="D63" s="24">
        <v>0</v>
      </c>
      <c r="E63" s="24">
        <v>2000000</v>
      </c>
      <c r="F63" s="48">
        <v>2000000</v>
      </c>
    </row>
    <row r="64" spans="1:6" ht="38.25" x14ac:dyDescent="0.25">
      <c r="A64" s="95"/>
      <c r="B64" s="96" t="s">
        <v>593</v>
      </c>
      <c r="C64" s="47" t="s">
        <v>594</v>
      </c>
      <c r="D64" s="24">
        <v>0</v>
      </c>
      <c r="E64" s="24">
        <v>0</v>
      </c>
      <c r="F64" s="48">
        <v>0</v>
      </c>
    </row>
    <row r="65" spans="1:7" ht="25.5" x14ac:dyDescent="0.25">
      <c r="A65" s="95"/>
      <c r="B65" s="96" t="s">
        <v>595</v>
      </c>
      <c r="C65" s="47" t="s">
        <v>596</v>
      </c>
      <c r="D65" s="24">
        <v>0</v>
      </c>
      <c r="E65" s="24">
        <v>0</v>
      </c>
      <c r="F65" s="48">
        <v>0</v>
      </c>
    </row>
    <row r="66" spans="1:7" ht="51" x14ac:dyDescent="0.25">
      <c r="A66" s="91" t="s">
        <v>597</v>
      </c>
      <c r="B66" s="92" t="s">
        <v>598</v>
      </c>
      <c r="C66" s="41" t="s">
        <v>599</v>
      </c>
      <c r="D66" s="16">
        <v>262685623</v>
      </c>
      <c r="E66" s="16">
        <v>207702975</v>
      </c>
      <c r="F66" s="42">
        <v>947689808</v>
      </c>
    </row>
    <row r="67" spans="1:7" ht="38.25" x14ac:dyDescent="0.25">
      <c r="A67" s="91" t="s">
        <v>600</v>
      </c>
      <c r="B67" s="92" t="s">
        <v>601</v>
      </c>
      <c r="C67" s="41" t="s">
        <v>602</v>
      </c>
      <c r="D67" s="16">
        <v>224736534</v>
      </c>
      <c r="E67" s="16">
        <v>-2669993</v>
      </c>
      <c r="F67" s="42">
        <v>164237728</v>
      </c>
    </row>
    <row r="68" spans="1:7" ht="51" x14ac:dyDescent="0.25">
      <c r="A68" s="93" t="s">
        <v>500</v>
      </c>
      <c r="B68" s="94" t="s">
        <v>603</v>
      </c>
      <c r="C68" s="44" t="s">
        <v>604</v>
      </c>
      <c r="D68" s="20">
        <v>0</v>
      </c>
      <c r="E68" s="20">
        <v>0</v>
      </c>
      <c r="F68" s="131">
        <v>-50575375</v>
      </c>
    </row>
    <row r="69" spans="1:7" ht="51" x14ac:dyDescent="0.25">
      <c r="A69" s="93" t="s">
        <v>507</v>
      </c>
      <c r="B69" s="94" t="s">
        <v>605</v>
      </c>
      <c r="C69" s="44" t="s">
        <v>606</v>
      </c>
      <c r="D69" s="20">
        <v>224736534</v>
      </c>
      <c r="E69" s="20">
        <v>-2669993</v>
      </c>
      <c r="F69" s="131">
        <v>214813103</v>
      </c>
    </row>
    <row r="70" spans="1:7" ht="76.5" x14ac:dyDescent="0.25">
      <c r="A70" s="91" t="s">
        <v>607</v>
      </c>
      <c r="B70" s="92" t="s">
        <v>608</v>
      </c>
      <c r="C70" s="41" t="s">
        <v>609</v>
      </c>
      <c r="D70" s="16">
        <v>487422157</v>
      </c>
      <c r="E70" s="16">
        <v>205032982</v>
      </c>
      <c r="F70" s="42">
        <v>1111927536</v>
      </c>
    </row>
    <row r="71" spans="1:7" ht="38.25" x14ac:dyDescent="0.25">
      <c r="A71" s="91" t="s">
        <v>329</v>
      </c>
      <c r="B71" s="92" t="s">
        <v>610</v>
      </c>
      <c r="C71" s="41" t="s">
        <v>611</v>
      </c>
      <c r="D71" s="16">
        <v>65894836393</v>
      </c>
      <c r="E71" s="16">
        <v>61832987132</v>
      </c>
      <c r="F71" s="42">
        <v>71443851520</v>
      </c>
    </row>
    <row r="72" spans="1:7" ht="51" x14ac:dyDescent="0.25">
      <c r="A72" s="91" t="s">
        <v>612</v>
      </c>
      <c r="B72" s="92" t="s">
        <v>613</v>
      </c>
      <c r="C72" s="41" t="s">
        <v>614</v>
      </c>
      <c r="D72" s="16">
        <v>527376142</v>
      </c>
      <c r="E72" s="16">
        <v>4061849261</v>
      </c>
      <c r="F72" s="42">
        <v>-5021638985</v>
      </c>
    </row>
    <row r="73" spans="1:7" ht="76.5" x14ac:dyDescent="0.25">
      <c r="A73" s="93" t="s">
        <v>500</v>
      </c>
      <c r="B73" s="94" t="s">
        <v>615</v>
      </c>
      <c r="C73" s="44" t="s">
        <v>616</v>
      </c>
      <c r="D73" s="20">
        <v>487422157</v>
      </c>
      <c r="E73" s="20">
        <v>205032982</v>
      </c>
      <c r="F73" s="45">
        <v>1111927536</v>
      </c>
    </row>
    <row r="74" spans="1:7" ht="51" x14ac:dyDescent="0.25">
      <c r="A74" s="93" t="s">
        <v>507</v>
      </c>
      <c r="B74" s="94" t="s">
        <v>617</v>
      </c>
      <c r="C74" s="44" t="s">
        <v>618</v>
      </c>
      <c r="D74" s="20">
        <v>0</v>
      </c>
      <c r="E74" s="20">
        <v>0</v>
      </c>
      <c r="F74" s="45">
        <v>0</v>
      </c>
    </row>
    <row r="75" spans="1:7" ht="76.5" x14ac:dyDescent="0.25">
      <c r="A75" s="95"/>
      <c r="B75" s="96" t="s">
        <v>619</v>
      </c>
      <c r="C75" s="47" t="s">
        <v>620</v>
      </c>
      <c r="D75" s="24">
        <v>0</v>
      </c>
      <c r="E75" s="24">
        <v>0</v>
      </c>
      <c r="F75" s="48">
        <v>0</v>
      </c>
    </row>
    <row r="76" spans="1:7" ht="51" x14ac:dyDescent="0.25">
      <c r="A76" s="93" t="s">
        <v>514</v>
      </c>
      <c r="B76" s="94" t="s">
        <v>621</v>
      </c>
      <c r="C76" s="44" t="s">
        <v>622</v>
      </c>
      <c r="D76" s="20">
        <v>39953985</v>
      </c>
      <c r="E76" s="20">
        <v>3856816279</v>
      </c>
      <c r="F76" s="45">
        <v>-6133566521</v>
      </c>
    </row>
    <row r="77" spans="1:7" ht="51" x14ac:dyDescent="0.25">
      <c r="A77" s="95"/>
      <c r="B77" s="96" t="s">
        <v>623</v>
      </c>
      <c r="C77" s="47" t="s">
        <v>624</v>
      </c>
      <c r="D77" s="24">
        <v>43984000</v>
      </c>
      <c r="E77" s="24">
        <v>19920900000</v>
      </c>
      <c r="F77" s="48">
        <v>20055437000</v>
      </c>
    </row>
    <row r="78" spans="1:7" ht="51" x14ac:dyDescent="0.25">
      <c r="A78" s="95"/>
      <c r="B78" s="96" t="s">
        <v>625</v>
      </c>
      <c r="C78" s="47" t="s">
        <v>626</v>
      </c>
      <c r="D78" s="24">
        <v>-4030015</v>
      </c>
      <c r="E78" s="24">
        <v>-16064083721</v>
      </c>
      <c r="F78" s="48">
        <v>-26189003521</v>
      </c>
    </row>
    <row r="79" spans="1:7" ht="25.5" x14ac:dyDescent="0.25">
      <c r="A79" s="97" t="s">
        <v>627</v>
      </c>
      <c r="B79" s="98" t="s">
        <v>628</v>
      </c>
      <c r="C79" s="99" t="s">
        <v>629</v>
      </c>
      <c r="D79" s="28">
        <v>66422212535</v>
      </c>
      <c r="E79" s="28">
        <v>65894836393</v>
      </c>
      <c r="F79" s="100">
        <v>66422212535</v>
      </c>
    </row>
    <row r="80" spans="1:7" ht="11.25" customHeight="1" x14ac:dyDescent="0.15">
      <c r="A80" s="1"/>
      <c r="B80" s="1"/>
      <c r="C80" s="1"/>
      <c r="D80" s="87"/>
      <c r="E80" s="1"/>
      <c r="F80" s="1"/>
      <c r="G80" s="1"/>
    </row>
    <row r="81" spans="1:7" ht="15.75" customHeight="1" x14ac:dyDescent="0.25">
      <c r="A81" s="88"/>
      <c r="B81" s="88"/>
    </row>
    <row r="82" spans="1:7" ht="15.75" customHeight="1" x14ac:dyDescent="0.25">
      <c r="A82" s="59"/>
      <c r="B82" s="89"/>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60"/>
      <c r="B88" s="90"/>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623B-B081-42FF-A70F-FA6C661823F7}">
  <sheetPr codeName="Sheet5">
    <tabColor theme="5" tint="0.59999389629810485"/>
    <outlinePr summaryBelow="0"/>
  </sheetPr>
  <dimension ref="A1:N80"/>
  <sheetViews>
    <sheetView showGridLines="0" showZeros="0" tabSelected="1" showOutlineSymbols="0" view="pageBreakPreview" topLeftCell="A18" zoomScale="115" zoomScaleNormal="100" zoomScaleSheetLayoutView="115" workbookViewId="0">
      <selection activeCell="H26" sqref="H26:I26"/>
    </sheetView>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101"/>
      <c r="D1" s="56"/>
    </row>
    <row r="2" spans="1:8" ht="43.5" customHeight="1" x14ac:dyDescent="0.25">
      <c r="A2" s="34"/>
    </row>
    <row r="3" spans="1:8" ht="11.25" customHeight="1" x14ac:dyDescent="0.25">
      <c r="A3" s="1"/>
      <c r="B3" s="1"/>
      <c r="C3" s="1"/>
      <c r="D3" s="1"/>
      <c r="E3" s="1"/>
      <c r="F3" s="1"/>
      <c r="G3" s="1"/>
      <c r="H3" s="1"/>
    </row>
    <row r="4" spans="1:8" ht="36.75" customHeight="1" x14ac:dyDescent="0.25">
      <c r="A4" s="58"/>
    </row>
    <row r="5" spans="1:8" ht="18.75" customHeight="1" x14ac:dyDescent="0.25">
      <c r="A5" s="59"/>
    </row>
    <row r="6" spans="1:8" ht="15.75" customHeight="1" x14ac:dyDescent="0.25">
      <c r="A6" s="88"/>
      <c r="B6" s="61"/>
      <c r="C6" s="61"/>
    </row>
    <row r="7" spans="1:8" ht="15.75" customHeight="1" x14ac:dyDescent="0.25">
      <c r="A7" s="1"/>
      <c r="B7" s="1"/>
      <c r="C7" s="1"/>
    </row>
    <row r="8" spans="1:8" ht="15.75" customHeight="1" x14ac:dyDescent="0.25">
      <c r="A8" s="60"/>
      <c r="B8" s="61"/>
      <c r="C8" s="61"/>
    </row>
    <row r="9" spans="1:8" ht="15.75" customHeight="1" x14ac:dyDescent="0.25">
      <c r="A9" s="1"/>
      <c r="B9" s="1"/>
      <c r="C9" s="1"/>
    </row>
    <row r="10" spans="1:8" ht="15.75" customHeight="1" x14ac:dyDescent="0.25">
      <c r="A10" s="60"/>
      <c r="B10" s="61"/>
      <c r="C10" s="61"/>
    </row>
    <row r="11" spans="1:8" ht="15.75" customHeight="1" x14ac:dyDescent="0.25">
      <c r="A11" s="1"/>
      <c r="B11" s="1"/>
      <c r="C11" s="1"/>
    </row>
    <row r="12" spans="1:8" ht="15.75" customHeight="1" x14ac:dyDescent="0.25">
      <c r="A12" s="60"/>
      <c r="B12" s="61"/>
      <c r="C12" s="61"/>
    </row>
    <row r="13" spans="1:8" ht="15.75" customHeight="1" x14ac:dyDescent="0.25">
      <c r="A13" s="1"/>
      <c r="B13" s="1"/>
      <c r="C13" s="1"/>
    </row>
    <row r="14" spans="1:8" ht="15.75" customHeight="1" x14ac:dyDescent="0.25">
      <c r="A14" s="1"/>
      <c r="B14" s="1"/>
      <c r="C14" s="1"/>
      <c r="D14" s="102"/>
      <c r="E14" s="1"/>
      <c r="F14" s="1"/>
      <c r="G14" s="1"/>
      <c r="H14" s="1"/>
    </row>
    <row r="15" spans="1:8" ht="26.25" customHeight="1" x14ac:dyDescent="0.25">
      <c r="A15" s="62"/>
    </row>
    <row r="16" spans="1:8" ht="15.75" customHeight="1" x14ac:dyDescent="0.25">
      <c r="A16" s="61"/>
    </row>
    <row r="17" spans="1:14" ht="15.75" customHeight="1" x14ac:dyDescent="0.25">
      <c r="A17" s="9"/>
      <c r="B17" s="9"/>
      <c r="C17" s="9"/>
      <c r="D17" s="103"/>
      <c r="E17" s="9"/>
      <c r="F17" s="9"/>
      <c r="G17" s="63"/>
    </row>
    <row r="18" spans="1:14" ht="81.75" customHeight="1" x14ac:dyDescent="0.25">
      <c r="A18" s="224" t="s">
        <v>630</v>
      </c>
      <c r="B18" s="226"/>
      <c r="C18" s="11" t="s">
        <v>631</v>
      </c>
      <c r="D18" s="226" t="s">
        <v>339</v>
      </c>
      <c r="E18" s="226"/>
      <c r="F18" s="226" t="s">
        <v>632</v>
      </c>
      <c r="G18" s="226"/>
      <c r="H18" s="226" t="s">
        <v>633</v>
      </c>
      <c r="I18" s="226"/>
      <c r="J18" s="226" t="s">
        <v>634</v>
      </c>
      <c r="K18" s="226"/>
      <c r="L18" s="226" t="s">
        <v>635</v>
      </c>
      <c r="M18" s="226"/>
      <c r="N18" s="255"/>
    </row>
    <row r="19" spans="1:14" ht="26.25" customHeight="1" x14ac:dyDescent="0.25">
      <c r="A19" s="237" t="s">
        <v>135</v>
      </c>
      <c r="B19" s="238"/>
      <c r="C19" s="105" t="s">
        <v>365</v>
      </c>
      <c r="D19" s="238" t="s">
        <v>636</v>
      </c>
      <c r="E19" s="238"/>
      <c r="F19" s="239">
        <v>0</v>
      </c>
      <c r="G19" s="239"/>
      <c r="H19" s="240">
        <v>0</v>
      </c>
      <c r="I19" s="240"/>
      <c r="J19" s="240">
        <v>0</v>
      </c>
      <c r="K19" s="240"/>
      <c r="L19" s="241">
        <v>0</v>
      </c>
      <c r="M19" s="241"/>
      <c r="N19" s="242"/>
    </row>
    <row r="20" spans="1:14" ht="26.25" customHeight="1" x14ac:dyDescent="0.25">
      <c r="A20" s="237"/>
      <c r="B20" s="238"/>
      <c r="C20" s="105" t="s">
        <v>637</v>
      </c>
      <c r="D20" s="238" t="s">
        <v>638</v>
      </c>
      <c r="E20" s="238"/>
      <c r="F20" s="239">
        <v>0</v>
      </c>
      <c r="G20" s="239"/>
      <c r="H20" s="240">
        <v>0</v>
      </c>
      <c r="I20" s="240"/>
      <c r="J20" s="240">
        <v>0</v>
      </c>
      <c r="K20" s="240"/>
      <c r="L20" s="241">
        <v>0</v>
      </c>
      <c r="M20" s="241"/>
      <c r="N20" s="242"/>
    </row>
    <row r="21" spans="1:14" ht="26.25" customHeight="1" x14ac:dyDescent="0.25">
      <c r="A21" s="237" t="s">
        <v>227</v>
      </c>
      <c r="B21" s="238"/>
      <c r="C21" s="105" t="s">
        <v>639</v>
      </c>
      <c r="D21" s="238" t="s">
        <v>640</v>
      </c>
      <c r="E21" s="238"/>
      <c r="F21" s="239">
        <v>0</v>
      </c>
      <c r="G21" s="239"/>
      <c r="H21" s="240">
        <v>0</v>
      </c>
      <c r="I21" s="240"/>
      <c r="J21" s="240">
        <v>0</v>
      </c>
      <c r="K21" s="240"/>
      <c r="L21" s="241">
        <v>0</v>
      </c>
      <c r="M21" s="241"/>
      <c r="N21" s="242"/>
    </row>
    <row r="22" spans="1:14" ht="26.25" customHeight="1" x14ac:dyDescent="0.25">
      <c r="A22" s="237"/>
      <c r="B22" s="238"/>
      <c r="C22" s="105" t="s">
        <v>641</v>
      </c>
      <c r="D22" s="238" t="s">
        <v>642</v>
      </c>
      <c r="E22" s="238"/>
      <c r="F22" s="239">
        <v>0</v>
      </c>
      <c r="G22" s="239"/>
      <c r="H22" s="240">
        <v>0</v>
      </c>
      <c r="I22" s="240"/>
      <c r="J22" s="240">
        <v>0</v>
      </c>
      <c r="K22" s="240"/>
      <c r="L22" s="241">
        <v>0</v>
      </c>
      <c r="M22" s="241"/>
      <c r="N22" s="242"/>
    </row>
    <row r="23" spans="1:14" ht="26.25" customHeight="1" x14ac:dyDescent="0.25">
      <c r="A23" s="237"/>
      <c r="B23" s="238"/>
      <c r="C23" s="105" t="s">
        <v>643</v>
      </c>
      <c r="D23" s="238" t="s">
        <v>644</v>
      </c>
      <c r="E23" s="238"/>
      <c r="F23" s="239">
        <v>0</v>
      </c>
      <c r="G23" s="239"/>
      <c r="H23" s="240">
        <v>0</v>
      </c>
      <c r="I23" s="240"/>
      <c r="J23" s="240">
        <v>0</v>
      </c>
      <c r="K23" s="240"/>
      <c r="L23" s="241">
        <v>0</v>
      </c>
      <c r="M23" s="241"/>
      <c r="N23" s="242"/>
    </row>
    <row r="24" spans="1:14" ht="26.25" customHeight="1" x14ac:dyDescent="0.25">
      <c r="A24" s="237" t="s">
        <v>597</v>
      </c>
      <c r="B24" s="238"/>
      <c r="C24" s="105" t="s">
        <v>369</v>
      </c>
      <c r="D24" s="238" t="s">
        <v>645</v>
      </c>
      <c r="E24" s="238"/>
      <c r="F24" s="239">
        <v>0</v>
      </c>
      <c r="G24" s="239"/>
      <c r="H24" s="240">
        <v>0</v>
      </c>
      <c r="I24" s="240"/>
      <c r="J24" s="240">
        <v>0</v>
      </c>
      <c r="K24" s="240"/>
      <c r="L24" s="241">
        <v>0</v>
      </c>
      <c r="M24" s="241"/>
      <c r="N24" s="242"/>
    </row>
    <row r="25" spans="1:14" ht="26.25" customHeight="1" x14ac:dyDescent="0.25">
      <c r="A25" s="243" t="s">
        <v>500</v>
      </c>
      <c r="B25" s="244"/>
      <c r="C25" s="107" t="s">
        <v>646</v>
      </c>
      <c r="D25" s="244" t="s">
        <v>647</v>
      </c>
      <c r="E25" s="244"/>
      <c r="F25" s="245">
        <v>40</v>
      </c>
      <c r="G25" s="245"/>
      <c r="H25" s="246">
        <v>0</v>
      </c>
      <c r="I25" s="246"/>
      <c r="J25" s="246">
        <v>3999999991</v>
      </c>
      <c r="K25" s="246"/>
      <c r="L25" s="247">
        <v>6.0100000000000001E-2</v>
      </c>
      <c r="M25" s="247"/>
      <c r="N25" s="248"/>
    </row>
    <row r="26" spans="1:14" ht="16.5" customHeight="1" x14ac:dyDescent="0.25">
      <c r="A26" s="243" t="s">
        <v>648</v>
      </c>
      <c r="B26" s="244"/>
      <c r="C26" s="107" t="s">
        <v>649</v>
      </c>
      <c r="D26" s="244" t="s">
        <v>650</v>
      </c>
      <c r="E26" s="244"/>
      <c r="F26" s="245">
        <v>40</v>
      </c>
      <c r="G26" s="245"/>
      <c r="H26" s="246">
        <v>99999999.775000006</v>
      </c>
      <c r="I26" s="246"/>
      <c r="J26" s="246">
        <v>3999999991</v>
      </c>
      <c r="K26" s="246"/>
      <c r="L26" s="247">
        <v>6.0100000000000001E-2</v>
      </c>
      <c r="M26" s="247"/>
      <c r="N26" s="248"/>
    </row>
    <row r="27" spans="1:14" ht="26.25" customHeight="1" x14ac:dyDescent="0.25">
      <c r="A27" s="243" t="s">
        <v>507</v>
      </c>
      <c r="B27" s="244"/>
      <c r="C27" s="107" t="s">
        <v>651</v>
      </c>
      <c r="D27" s="244" t="s">
        <v>652</v>
      </c>
      <c r="E27" s="244"/>
      <c r="F27" s="245">
        <v>606419</v>
      </c>
      <c r="G27" s="245"/>
      <c r="H27" s="246">
        <v>0</v>
      </c>
      <c r="I27" s="246"/>
      <c r="J27" s="246">
        <v>60552255040</v>
      </c>
      <c r="K27" s="246"/>
      <c r="L27" s="247">
        <v>0.90910000000000002</v>
      </c>
      <c r="M27" s="247"/>
      <c r="N27" s="248"/>
    </row>
    <row r="28" spans="1:14" ht="16.5" customHeight="1" x14ac:dyDescent="0.25">
      <c r="A28" s="243" t="s">
        <v>653</v>
      </c>
      <c r="B28" s="244"/>
      <c r="C28" s="107" t="s">
        <v>654</v>
      </c>
      <c r="D28" s="244" t="s">
        <v>655</v>
      </c>
      <c r="E28" s="244"/>
      <c r="F28" s="245">
        <v>60000</v>
      </c>
      <c r="G28" s="245"/>
      <c r="H28" s="246">
        <v>100972.53423999999</v>
      </c>
      <c r="I28" s="246"/>
      <c r="J28" s="246">
        <v>6058352054</v>
      </c>
      <c r="K28" s="246"/>
      <c r="L28" s="247">
        <v>9.0999999999999998E-2</v>
      </c>
      <c r="M28" s="247"/>
      <c r="N28" s="248"/>
    </row>
    <row r="29" spans="1:14" ht="16.5" customHeight="1" x14ac:dyDescent="0.25">
      <c r="A29" s="243" t="s">
        <v>656</v>
      </c>
      <c r="B29" s="244"/>
      <c r="C29" s="107" t="s">
        <v>657</v>
      </c>
      <c r="D29" s="244" t="s">
        <v>658</v>
      </c>
      <c r="E29" s="244"/>
      <c r="F29" s="245">
        <v>58000</v>
      </c>
      <c r="G29" s="245"/>
      <c r="H29" s="246">
        <v>101421.81466</v>
      </c>
      <c r="I29" s="246"/>
      <c r="J29" s="246">
        <v>5882465250</v>
      </c>
      <c r="K29" s="246"/>
      <c r="L29" s="247">
        <v>8.8300000000000003E-2</v>
      </c>
      <c r="M29" s="247"/>
      <c r="N29" s="248"/>
    </row>
    <row r="30" spans="1:14" ht="16.5" customHeight="1" x14ac:dyDescent="0.25">
      <c r="A30" s="243" t="s">
        <v>659</v>
      </c>
      <c r="B30" s="244"/>
      <c r="C30" s="107" t="s">
        <v>660</v>
      </c>
      <c r="D30" s="244" t="s">
        <v>661</v>
      </c>
      <c r="E30" s="244"/>
      <c r="F30" s="245">
        <v>80000</v>
      </c>
      <c r="G30" s="245"/>
      <c r="H30" s="246">
        <v>95870.410950000005</v>
      </c>
      <c r="I30" s="246"/>
      <c r="J30" s="246">
        <v>7669632876</v>
      </c>
      <c r="K30" s="246"/>
      <c r="L30" s="247">
        <v>0.1152</v>
      </c>
      <c r="M30" s="247"/>
      <c r="N30" s="248"/>
    </row>
    <row r="31" spans="1:14" ht="16.5" customHeight="1" x14ac:dyDescent="0.25">
      <c r="A31" s="243" t="s">
        <v>662</v>
      </c>
      <c r="B31" s="244"/>
      <c r="C31" s="107" t="s">
        <v>663</v>
      </c>
      <c r="D31" s="244" t="s">
        <v>664</v>
      </c>
      <c r="E31" s="244"/>
      <c r="F31" s="245">
        <v>30000</v>
      </c>
      <c r="G31" s="245"/>
      <c r="H31" s="246">
        <v>100589.45196000001</v>
      </c>
      <c r="I31" s="246"/>
      <c r="J31" s="246">
        <v>3017683559</v>
      </c>
      <c r="K31" s="246"/>
      <c r="L31" s="247">
        <v>4.53E-2</v>
      </c>
      <c r="M31" s="247"/>
      <c r="N31" s="248"/>
    </row>
    <row r="32" spans="1:14" ht="16.5" customHeight="1" x14ac:dyDescent="0.25">
      <c r="A32" s="243" t="s">
        <v>665</v>
      </c>
      <c r="B32" s="244"/>
      <c r="C32" s="107" t="s">
        <v>666</v>
      </c>
      <c r="D32" s="244" t="s">
        <v>667</v>
      </c>
      <c r="E32" s="244"/>
      <c r="F32" s="245">
        <v>30000</v>
      </c>
      <c r="G32" s="245"/>
      <c r="H32" s="246">
        <v>101198.49441</v>
      </c>
      <c r="I32" s="246"/>
      <c r="J32" s="246">
        <v>3035954832</v>
      </c>
      <c r="K32" s="246"/>
      <c r="L32" s="247">
        <v>4.5600000000000002E-2</v>
      </c>
      <c r="M32" s="247"/>
      <c r="N32" s="248"/>
    </row>
    <row r="33" spans="1:14" ht="16.5" customHeight="1" x14ac:dyDescent="0.25">
      <c r="A33" s="243" t="s">
        <v>668</v>
      </c>
      <c r="B33" s="244"/>
      <c r="C33" s="107" t="s">
        <v>669</v>
      </c>
      <c r="D33" s="244" t="s">
        <v>670</v>
      </c>
      <c r="E33" s="244"/>
      <c r="F33" s="245">
        <v>110000</v>
      </c>
      <c r="G33" s="245"/>
      <c r="H33" s="246">
        <v>101203.85047</v>
      </c>
      <c r="I33" s="246"/>
      <c r="J33" s="246">
        <v>11132423552</v>
      </c>
      <c r="K33" s="246"/>
      <c r="L33" s="247">
        <v>0.1671</v>
      </c>
      <c r="M33" s="247"/>
      <c r="N33" s="248"/>
    </row>
    <row r="34" spans="1:14" ht="16.5" customHeight="1" x14ac:dyDescent="0.25">
      <c r="A34" s="243" t="s">
        <v>671</v>
      </c>
      <c r="B34" s="244"/>
      <c r="C34" s="107" t="s">
        <v>672</v>
      </c>
      <c r="D34" s="244" t="s">
        <v>673</v>
      </c>
      <c r="E34" s="244"/>
      <c r="F34" s="245">
        <v>105000</v>
      </c>
      <c r="G34" s="245"/>
      <c r="H34" s="246">
        <v>100972.39726</v>
      </c>
      <c r="I34" s="246"/>
      <c r="J34" s="246">
        <v>10602101712</v>
      </c>
      <c r="K34" s="246"/>
      <c r="L34" s="247">
        <v>0.15920000000000001</v>
      </c>
      <c r="M34" s="247"/>
      <c r="N34" s="248"/>
    </row>
    <row r="35" spans="1:14" ht="16.5" customHeight="1" x14ac:dyDescent="0.25">
      <c r="A35" s="243" t="s">
        <v>674</v>
      </c>
      <c r="B35" s="244"/>
      <c r="C35" s="107" t="s">
        <v>675</v>
      </c>
      <c r="D35" s="244" t="s">
        <v>676</v>
      </c>
      <c r="E35" s="244"/>
      <c r="F35" s="245">
        <v>53419</v>
      </c>
      <c r="G35" s="245"/>
      <c r="H35" s="246">
        <v>96824.652440000005</v>
      </c>
      <c r="I35" s="246"/>
      <c r="J35" s="246">
        <v>5172276109</v>
      </c>
      <c r="K35" s="246"/>
      <c r="L35" s="247">
        <v>7.7700000000000005E-2</v>
      </c>
      <c r="M35" s="247"/>
      <c r="N35" s="248"/>
    </row>
    <row r="36" spans="1:14" ht="16.5" customHeight="1" x14ac:dyDescent="0.25">
      <c r="A36" s="243" t="s">
        <v>677</v>
      </c>
      <c r="B36" s="244"/>
      <c r="C36" s="107" t="s">
        <v>678</v>
      </c>
      <c r="D36" s="244" t="s">
        <v>679</v>
      </c>
      <c r="E36" s="244"/>
      <c r="F36" s="245">
        <v>30000</v>
      </c>
      <c r="G36" s="245"/>
      <c r="H36" s="246">
        <v>103586.33759</v>
      </c>
      <c r="I36" s="246"/>
      <c r="J36" s="246">
        <v>3107590128</v>
      </c>
      <c r="K36" s="246"/>
      <c r="L36" s="247">
        <v>4.6699999999999998E-2</v>
      </c>
      <c r="M36" s="247"/>
      <c r="N36" s="248"/>
    </row>
    <row r="37" spans="1:14" ht="16.5" customHeight="1" x14ac:dyDescent="0.25">
      <c r="A37" s="243" t="s">
        <v>680</v>
      </c>
      <c r="B37" s="244"/>
      <c r="C37" s="107" t="s">
        <v>681</v>
      </c>
      <c r="D37" s="244" t="s">
        <v>682</v>
      </c>
      <c r="E37" s="244"/>
      <c r="F37" s="245">
        <v>50000</v>
      </c>
      <c r="G37" s="245"/>
      <c r="H37" s="246">
        <v>97475.499349999998</v>
      </c>
      <c r="I37" s="246"/>
      <c r="J37" s="246">
        <v>4873774968</v>
      </c>
      <c r="K37" s="246"/>
      <c r="L37" s="247">
        <v>7.3200000000000001E-2</v>
      </c>
      <c r="M37" s="247"/>
      <c r="N37" s="248"/>
    </row>
    <row r="38" spans="1:14" ht="25.5" x14ac:dyDescent="0.25">
      <c r="A38" s="237"/>
      <c r="B38" s="238"/>
      <c r="C38" s="105" t="s">
        <v>637</v>
      </c>
      <c r="D38" s="238" t="s">
        <v>683</v>
      </c>
      <c r="E38" s="238"/>
      <c r="F38" s="239">
        <v>606459</v>
      </c>
      <c r="G38" s="239"/>
      <c r="H38" s="240">
        <v>0</v>
      </c>
      <c r="I38" s="240"/>
      <c r="J38" s="240">
        <v>64552255031</v>
      </c>
      <c r="K38" s="240"/>
      <c r="L38" s="241">
        <v>0.96919999999999995</v>
      </c>
      <c r="M38" s="241"/>
      <c r="N38" s="242"/>
    </row>
    <row r="39" spans="1:14" ht="25.5" x14ac:dyDescent="0.25">
      <c r="A39" s="237" t="s">
        <v>600</v>
      </c>
      <c r="B39" s="238"/>
      <c r="C39" s="105" t="s">
        <v>684</v>
      </c>
      <c r="D39" s="238" t="s">
        <v>685</v>
      </c>
      <c r="E39" s="238"/>
      <c r="F39" s="239">
        <v>0</v>
      </c>
      <c r="G39" s="239"/>
      <c r="H39" s="240">
        <v>0</v>
      </c>
      <c r="I39" s="240"/>
      <c r="J39" s="240">
        <v>0</v>
      </c>
      <c r="K39" s="240"/>
      <c r="L39" s="241">
        <v>0</v>
      </c>
      <c r="M39" s="241"/>
      <c r="N39" s="242"/>
    </row>
    <row r="40" spans="1:14" ht="25.5" x14ac:dyDescent="0.25">
      <c r="A40" s="243" t="s">
        <v>500</v>
      </c>
      <c r="B40" s="244"/>
      <c r="C40" s="107" t="s">
        <v>686</v>
      </c>
      <c r="D40" s="244" t="s">
        <v>687</v>
      </c>
      <c r="E40" s="244"/>
      <c r="F40" s="245">
        <v>0</v>
      </c>
      <c r="G40" s="245"/>
      <c r="H40" s="246">
        <v>0</v>
      </c>
      <c r="I40" s="246"/>
      <c r="J40" s="246">
        <v>0</v>
      </c>
      <c r="K40" s="246"/>
      <c r="L40" s="247">
        <v>0</v>
      </c>
      <c r="M40" s="247"/>
      <c r="N40" s="248"/>
    </row>
    <row r="41" spans="1:14" ht="38.25" x14ac:dyDescent="0.25">
      <c r="A41" s="243" t="s">
        <v>507</v>
      </c>
      <c r="B41" s="244"/>
      <c r="C41" s="107" t="s">
        <v>688</v>
      </c>
      <c r="D41" s="244" t="s">
        <v>689</v>
      </c>
      <c r="E41" s="244"/>
      <c r="F41" s="245">
        <v>0</v>
      </c>
      <c r="G41" s="245"/>
      <c r="H41" s="246">
        <v>0</v>
      </c>
      <c r="I41" s="246"/>
      <c r="J41" s="246">
        <v>0</v>
      </c>
      <c r="K41" s="246"/>
      <c r="L41" s="247">
        <v>0</v>
      </c>
      <c r="M41" s="247"/>
      <c r="N41" s="248"/>
    </row>
    <row r="42" spans="1:14" ht="25.5" x14ac:dyDescent="0.25">
      <c r="A42" s="243"/>
      <c r="B42" s="244"/>
      <c r="C42" s="107" t="s">
        <v>641</v>
      </c>
      <c r="D42" s="244" t="s">
        <v>690</v>
      </c>
      <c r="E42" s="244"/>
      <c r="F42" s="245">
        <v>0</v>
      </c>
      <c r="G42" s="245"/>
      <c r="H42" s="246">
        <v>0</v>
      </c>
      <c r="I42" s="246"/>
      <c r="J42" s="246">
        <v>0</v>
      </c>
      <c r="K42" s="246"/>
      <c r="L42" s="247">
        <v>0</v>
      </c>
      <c r="M42" s="247"/>
      <c r="N42" s="248"/>
    </row>
    <row r="43" spans="1:14" ht="25.5" x14ac:dyDescent="0.25">
      <c r="A43" s="237"/>
      <c r="B43" s="238"/>
      <c r="C43" s="105" t="s">
        <v>691</v>
      </c>
      <c r="D43" s="238" t="s">
        <v>692</v>
      </c>
      <c r="E43" s="238"/>
      <c r="F43" s="239">
        <v>606459</v>
      </c>
      <c r="G43" s="239"/>
      <c r="H43" s="240">
        <v>0</v>
      </c>
      <c r="I43" s="240"/>
      <c r="J43" s="240">
        <v>64552255031</v>
      </c>
      <c r="K43" s="240"/>
      <c r="L43" s="241">
        <v>0.96919999999999995</v>
      </c>
      <c r="M43" s="241"/>
      <c r="N43" s="242"/>
    </row>
    <row r="44" spans="1:14" ht="25.5" x14ac:dyDescent="0.25">
      <c r="A44" s="237" t="s">
        <v>607</v>
      </c>
      <c r="B44" s="238"/>
      <c r="C44" s="105" t="s">
        <v>693</v>
      </c>
      <c r="D44" s="238" t="s">
        <v>694</v>
      </c>
      <c r="E44" s="238"/>
      <c r="F44" s="239">
        <v>0</v>
      </c>
      <c r="G44" s="239"/>
      <c r="H44" s="240">
        <v>0</v>
      </c>
      <c r="I44" s="240"/>
      <c r="J44" s="240">
        <v>0</v>
      </c>
      <c r="K44" s="240"/>
      <c r="L44" s="241">
        <v>0</v>
      </c>
      <c r="M44" s="241"/>
      <c r="N44" s="242"/>
    </row>
    <row r="45" spans="1:14" ht="25.5" x14ac:dyDescent="0.25">
      <c r="A45" s="243" t="s">
        <v>500</v>
      </c>
      <c r="B45" s="244"/>
      <c r="C45" s="107" t="s">
        <v>695</v>
      </c>
      <c r="D45" s="244" t="s">
        <v>696</v>
      </c>
      <c r="E45" s="244"/>
      <c r="F45" s="245">
        <v>0</v>
      </c>
      <c r="G45" s="245"/>
      <c r="H45" s="246">
        <v>0</v>
      </c>
      <c r="I45" s="246"/>
      <c r="J45" s="246">
        <v>0</v>
      </c>
      <c r="K45" s="246"/>
      <c r="L45" s="247">
        <v>0</v>
      </c>
      <c r="M45" s="247"/>
      <c r="N45" s="248"/>
    </row>
    <row r="46" spans="1:14" ht="25.5" x14ac:dyDescent="0.25">
      <c r="A46" s="243" t="s">
        <v>507</v>
      </c>
      <c r="B46" s="244"/>
      <c r="C46" s="107" t="s">
        <v>697</v>
      </c>
      <c r="D46" s="244" t="s">
        <v>698</v>
      </c>
      <c r="E46" s="244"/>
      <c r="F46" s="245">
        <v>0</v>
      </c>
      <c r="G46" s="245"/>
      <c r="H46" s="246">
        <v>0</v>
      </c>
      <c r="I46" s="246"/>
      <c r="J46" s="246">
        <v>1608574002</v>
      </c>
      <c r="K46" s="246"/>
      <c r="L46" s="247">
        <v>2.4199999999999999E-2</v>
      </c>
      <c r="M46" s="247"/>
      <c r="N46" s="248"/>
    </row>
    <row r="47" spans="1:14" ht="25.5" x14ac:dyDescent="0.25">
      <c r="A47" s="249"/>
      <c r="B47" s="250"/>
      <c r="C47" s="111" t="s">
        <v>202</v>
      </c>
      <c r="D47" s="250" t="s">
        <v>699</v>
      </c>
      <c r="E47" s="250"/>
      <c r="F47" s="251">
        <v>0</v>
      </c>
      <c r="G47" s="251"/>
      <c r="H47" s="252">
        <v>0</v>
      </c>
      <c r="I47" s="252"/>
      <c r="J47" s="252">
        <v>1608574002</v>
      </c>
      <c r="K47" s="252"/>
      <c r="L47" s="253">
        <v>2.4199999999999999E-2</v>
      </c>
      <c r="M47" s="253"/>
      <c r="N47" s="254"/>
    </row>
    <row r="48" spans="1:14" ht="38.25" x14ac:dyDescent="0.25">
      <c r="A48" s="243" t="s">
        <v>514</v>
      </c>
      <c r="B48" s="244"/>
      <c r="C48" s="107" t="s">
        <v>700</v>
      </c>
      <c r="D48" s="244" t="s">
        <v>701</v>
      </c>
      <c r="E48" s="244"/>
      <c r="F48" s="245">
        <v>0</v>
      </c>
      <c r="G48" s="245"/>
      <c r="H48" s="246">
        <v>0</v>
      </c>
      <c r="I48" s="246"/>
      <c r="J48" s="246">
        <v>0</v>
      </c>
      <c r="K48" s="246"/>
      <c r="L48" s="247">
        <v>0</v>
      </c>
      <c r="M48" s="247"/>
      <c r="N48" s="248"/>
    </row>
    <row r="49" spans="1:14" ht="51" x14ac:dyDescent="0.25">
      <c r="A49" s="243" t="s">
        <v>546</v>
      </c>
      <c r="B49" s="244"/>
      <c r="C49" s="107" t="s">
        <v>702</v>
      </c>
      <c r="D49" s="244" t="s">
        <v>703</v>
      </c>
      <c r="E49" s="244"/>
      <c r="F49" s="245">
        <v>0</v>
      </c>
      <c r="G49" s="245"/>
      <c r="H49" s="246">
        <v>0</v>
      </c>
      <c r="I49" s="246"/>
      <c r="J49" s="246">
        <v>0</v>
      </c>
      <c r="K49" s="246"/>
      <c r="L49" s="247">
        <v>0</v>
      </c>
      <c r="M49" s="247"/>
      <c r="N49" s="248"/>
    </row>
    <row r="50" spans="1:14" ht="51" x14ac:dyDescent="0.25">
      <c r="A50" s="243" t="s">
        <v>549</v>
      </c>
      <c r="B50" s="244"/>
      <c r="C50" s="107" t="s">
        <v>704</v>
      </c>
      <c r="D50" s="244" t="s">
        <v>705</v>
      </c>
      <c r="E50" s="244"/>
      <c r="F50" s="245">
        <v>0</v>
      </c>
      <c r="G50" s="245"/>
      <c r="H50" s="246">
        <v>0</v>
      </c>
      <c r="I50" s="246"/>
      <c r="J50" s="246">
        <v>0</v>
      </c>
      <c r="K50" s="246"/>
      <c r="L50" s="247">
        <v>0</v>
      </c>
      <c r="M50" s="247"/>
      <c r="N50" s="248"/>
    </row>
    <row r="51" spans="1:14" ht="25.5" x14ac:dyDescent="0.25">
      <c r="A51" s="243" t="s">
        <v>558</v>
      </c>
      <c r="B51" s="244"/>
      <c r="C51" s="107" t="s">
        <v>706</v>
      </c>
      <c r="D51" s="244" t="s">
        <v>707</v>
      </c>
      <c r="E51" s="244"/>
      <c r="F51" s="245">
        <v>0</v>
      </c>
      <c r="G51" s="245"/>
      <c r="H51" s="246">
        <v>0</v>
      </c>
      <c r="I51" s="246"/>
      <c r="J51" s="246">
        <v>0</v>
      </c>
      <c r="K51" s="246"/>
      <c r="L51" s="247">
        <v>0</v>
      </c>
      <c r="M51" s="247"/>
      <c r="N51" s="248"/>
    </row>
    <row r="52" spans="1:14" ht="25.5" x14ac:dyDescent="0.25">
      <c r="A52" s="243" t="s">
        <v>571</v>
      </c>
      <c r="B52" s="244"/>
      <c r="C52" s="107" t="s">
        <v>708</v>
      </c>
      <c r="D52" s="244" t="s">
        <v>709</v>
      </c>
      <c r="E52" s="244"/>
      <c r="F52" s="245">
        <v>0</v>
      </c>
      <c r="G52" s="245"/>
      <c r="H52" s="246">
        <v>0</v>
      </c>
      <c r="I52" s="246"/>
      <c r="J52" s="246">
        <v>0</v>
      </c>
      <c r="K52" s="246"/>
      <c r="L52" s="247">
        <v>0</v>
      </c>
      <c r="M52" s="247"/>
      <c r="N52" s="248"/>
    </row>
    <row r="53" spans="1:14" ht="38.25" x14ac:dyDescent="0.25">
      <c r="A53" s="249" t="s">
        <v>710</v>
      </c>
      <c r="B53" s="250"/>
      <c r="C53" s="111" t="s">
        <v>216</v>
      </c>
      <c r="D53" s="250" t="s">
        <v>711</v>
      </c>
      <c r="E53" s="250"/>
      <c r="F53" s="251">
        <v>0</v>
      </c>
      <c r="G53" s="251"/>
      <c r="H53" s="252">
        <v>0</v>
      </c>
      <c r="I53" s="252"/>
      <c r="J53" s="252">
        <v>0</v>
      </c>
      <c r="K53" s="252"/>
      <c r="L53" s="253">
        <v>0</v>
      </c>
      <c r="M53" s="253"/>
      <c r="N53" s="254"/>
    </row>
    <row r="54" spans="1:14" ht="51" x14ac:dyDescent="0.25">
      <c r="A54" s="249" t="s">
        <v>712</v>
      </c>
      <c r="B54" s="250"/>
      <c r="C54" s="111" t="s">
        <v>218</v>
      </c>
      <c r="D54" s="250" t="s">
        <v>713</v>
      </c>
      <c r="E54" s="250"/>
      <c r="F54" s="251">
        <v>0</v>
      </c>
      <c r="G54" s="251"/>
      <c r="H54" s="252">
        <v>0</v>
      </c>
      <c r="I54" s="252"/>
      <c r="J54" s="252">
        <v>0</v>
      </c>
      <c r="K54" s="252"/>
      <c r="L54" s="253">
        <v>0</v>
      </c>
      <c r="M54" s="253"/>
      <c r="N54" s="254"/>
    </row>
    <row r="55" spans="1:14" ht="25.5" x14ac:dyDescent="0.25">
      <c r="A55" s="237"/>
      <c r="B55" s="238"/>
      <c r="C55" s="105" t="s">
        <v>641</v>
      </c>
      <c r="D55" s="238" t="s">
        <v>714</v>
      </c>
      <c r="E55" s="238"/>
      <c r="F55" s="239">
        <v>0</v>
      </c>
      <c r="G55" s="239"/>
      <c r="H55" s="240">
        <v>0</v>
      </c>
      <c r="I55" s="240"/>
      <c r="J55" s="240">
        <v>1608574002</v>
      </c>
      <c r="K55" s="240"/>
      <c r="L55" s="241">
        <v>2.4199999999999999E-2</v>
      </c>
      <c r="M55" s="241"/>
      <c r="N55" s="242"/>
    </row>
    <row r="56" spans="1:14" ht="25.5" x14ac:dyDescent="0.25">
      <c r="A56" s="237" t="s">
        <v>329</v>
      </c>
      <c r="B56" s="238"/>
      <c r="C56" s="105" t="s">
        <v>348</v>
      </c>
      <c r="D56" s="238" t="s">
        <v>715</v>
      </c>
      <c r="E56" s="238"/>
      <c r="F56" s="239">
        <v>0</v>
      </c>
      <c r="G56" s="239"/>
      <c r="H56" s="240">
        <v>0</v>
      </c>
      <c r="I56" s="240"/>
      <c r="J56" s="240">
        <v>0</v>
      </c>
      <c r="K56" s="240"/>
      <c r="L56" s="241">
        <v>0</v>
      </c>
      <c r="M56" s="241"/>
      <c r="N56" s="242"/>
    </row>
    <row r="57" spans="1:14" ht="25.5" x14ac:dyDescent="0.25">
      <c r="A57" s="243" t="s">
        <v>500</v>
      </c>
      <c r="B57" s="244"/>
      <c r="C57" s="107" t="s">
        <v>716</v>
      </c>
      <c r="D57" s="244" t="s">
        <v>717</v>
      </c>
      <c r="E57" s="244"/>
      <c r="F57" s="245">
        <v>0</v>
      </c>
      <c r="G57" s="245"/>
      <c r="H57" s="246">
        <v>0</v>
      </c>
      <c r="I57" s="246"/>
      <c r="J57" s="246">
        <v>442910996</v>
      </c>
      <c r="K57" s="246"/>
      <c r="L57" s="247">
        <v>6.6E-3</v>
      </c>
      <c r="M57" s="247"/>
      <c r="N57" s="248"/>
    </row>
    <row r="58" spans="1:14" ht="25.5" x14ac:dyDescent="0.25">
      <c r="A58" s="249"/>
      <c r="B58" s="250"/>
      <c r="C58" s="111" t="s">
        <v>350</v>
      </c>
      <c r="D58" s="250" t="s">
        <v>718</v>
      </c>
      <c r="E58" s="250"/>
      <c r="F58" s="251">
        <v>0</v>
      </c>
      <c r="G58" s="251"/>
      <c r="H58" s="252">
        <v>0</v>
      </c>
      <c r="I58" s="252"/>
      <c r="J58" s="252">
        <v>442910996</v>
      </c>
      <c r="K58" s="252"/>
      <c r="L58" s="253">
        <v>6.6E-3</v>
      </c>
      <c r="M58" s="253"/>
      <c r="N58" s="254"/>
    </row>
    <row r="59" spans="1:14" ht="38.25" x14ac:dyDescent="0.25">
      <c r="A59" s="249"/>
      <c r="B59" s="250"/>
      <c r="C59" s="111" t="s">
        <v>360</v>
      </c>
      <c r="D59" s="250" t="s">
        <v>719</v>
      </c>
      <c r="E59" s="250"/>
      <c r="F59" s="251">
        <v>0</v>
      </c>
      <c r="G59" s="251"/>
      <c r="H59" s="252">
        <v>0</v>
      </c>
      <c r="I59" s="252"/>
      <c r="J59" s="252">
        <v>0</v>
      </c>
      <c r="K59" s="252"/>
      <c r="L59" s="253">
        <v>0</v>
      </c>
      <c r="M59" s="253"/>
      <c r="N59" s="254"/>
    </row>
    <row r="60" spans="1:14" ht="51" x14ac:dyDescent="0.25">
      <c r="A60" s="249"/>
      <c r="B60" s="250"/>
      <c r="C60" s="111" t="s">
        <v>720</v>
      </c>
      <c r="D60" s="250" t="s">
        <v>721</v>
      </c>
      <c r="E60" s="250"/>
      <c r="F60" s="251">
        <v>0</v>
      </c>
      <c r="G60" s="251"/>
      <c r="H60" s="252">
        <v>0</v>
      </c>
      <c r="I60" s="252"/>
      <c r="J60" s="252">
        <v>0</v>
      </c>
      <c r="K60" s="252"/>
      <c r="L60" s="253">
        <v>0</v>
      </c>
      <c r="M60" s="253"/>
      <c r="N60" s="254"/>
    </row>
    <row r="61" spans="1:14" ht="25.5" x14ac:dyDescent="0.25">
      <c r="A61" s="243" t="s">
        <v>507</v>
      </c>
      <c r="B61" s="244"/>
      <c r="C61" s="107" t="s">
        <v>722</v>
      </c>
      <c r="D61" s="244" t="s">
        <v>723</v>
      </c>
      <c r="E61" s="244"/>
      <c r="F61" s="245">
        <v>0</v>
      </c>
      <c r="G61" s="245"/>
      <c r="H61" s="246">
        <v>0</v>
      </c>
      <c r="I61" s="246"/>
      <c r="J61" s="246">
        <v>0</v>
      </c>
      <c r="K61" s="246"/>
      <c r="L61" s="247">
        <v>0</v>
      </c>
      <c r="M61" s="247"/>
      <c r="N61" s="248"/>
    </row>
    <row r="62" spans="1:14" ht="25.5" x14ac:dyDescent="0.25">
      <c r="A62" s="243" t="s">
        <v>514</v>
      </c>
      <c r="B62" s="244"/>
      <c r="C62" s="107" t="s">
        <v>724</v>
      </c>
      <c r="D62" s="244" t="s">
        <v>725</v>
      </c>
      <c r="E62" s="244"/>
      <c r="F62" s="245">
        <v>0</v>
      </c>
      <c r="G62" s="245"/>
      <c r="H62" s="246">
        <v>0</v>
      </c>
      <c r="I62" s="246"/>
      <c r="J62" s="246">
        <v>0</v>
      </c>
      <c r="K62" s="246"/>
      <c r="L62" s="247">
        <v>0</v>
      </c>
      <c r="M62" s="247"/>
      <c r="N62" s="248"/>
    </row>
    <row r="63" spans="1:14" ht="25.5" x14ac:dyDescent="0.25">
      <c r="A63" s="237"/>
      <c r="B63" s="238"/>
      <c r="C63" s="105" t="s">
        <v>641</v>
      </c>
      <c r="D63" s="238" t="s">
        <v>726</v>
      </c>
      <c r="E63" s="238"/>
      <c r="F63" s="239">
        <v>0</v>
      </c>
      <c r="G63" s="239"/>
      <c r="H63" s="240">
        <v>0</v>
      </c>
      <c r="I63" s="240"/>
      <c r="J63" s="240">
        <v>442910996</v>
      </c>
      <c r="K63" s="240"/>
      <c r="L63" s="241">
        <v>6.6E-3</v>
      </c>
      <c r="M63" s="241"/>
      <c r="N63" s="242"/>
    </row>
    <row r="64" spans="1:14" ht="25.5" x14ac:dyDescent="0.25">
      <c r="A64" s="231" t="s">
        <v>612</v>
      </c>
      <c r="B64" s="232"/>
      <c r="C64" s="112" t="s">
        <v>727</v>
      </c>
      <c r="D64" s="232" t="s">
        <v>728</v>
      </c>
      <c r="E64" s="232"/>
      <c r="F64" s="233">
        <v>0</v>
      </c>
      <c r="G64" s="233"/>
      <c r="H64" s="234">
        <v>0</v>
      </c>
      <c r="I64" s="234"/>
      <c r="J64" s="234">
        <v>66603740029</v>
      </c>
      <c r="K64" s="234"/>
      <c r="L64" s="235">
        <v>1</v>
      </c>
      <c r="M64" s="235"/>
      <c r="N64" s="236"/>
    </row>
    <row r="65" spans="1:13" ht="11.25" customHeight="1" x14ac:dyDescent="0.25">
      <c r="A65" s="1"/>
      <c r="B65" s="1"/>
      <c r="C65" s="1"/>
      <c r="D65" s="1"/>
      <c r="E65" s="1"/>
      <c r="F65" s="1"/>
      <c r="G65" s="1"/>
      <c r="H65" s="1"/>
    </row>
    <row r="66" spans="1:13" ht="15.75" customHeight="1" x14ac:dyDescent="0.25">
      <c r="A66" s="113"/>
      <c r="B66" s="1"/>
      <c r="C66" s="1"/>
      <c r="D66" s="1"/>
      <c r="E66" s="1"/>
      <c r="F66" s="1"/>
    </row>
    <row r="67" spans="1:13" ht="26.25" customHeight="1" x14ac:dyDescent="0.25">
      <c r="A67" s="114"/>
    </row>
    <row r="68" spans="1:13" ht="9.75" customHeight="1" x14ac:dyDescent="0.25">
      <c r="A68" s="9"/>
      <c r="B68" s="9"/>
      <c r="C68" s="9"/>
      <c r="D68" s="9"/>
      <c r="E68" s="9"/>
      <c r="F68" s="9"/>
      <c r="G68" s="9"/>
      <c r="H68" s="9"/>
    </row>
    <row r="69" spans="1:13" ht="62.25" customHeight="1" x14ac:dyDescent="0.25">
      <c r="A69" s="115" t="s">
        <v>729</v>
      </c>
      <c r="B69" s="230" t="s">
        <v>730</v>
      </c>
      <c r="C69" s="230"/>
      <c r="D69" s="230"/>
      <c r="E69" s="230" t="s">
        <v>731</v>
      </c>
      <c r="F69" s="230"/>
      <c r="G69" s="230" t="s">
        <v>732</v>
      </c>
      <c r="H69" s="230"/>
      <c r="I69" s="230" t="s">
        <v>733</v>
      </c>
      <c r="J69" s="230"/>
      <c r="K69" s="230" t="s">
        <v>734</v>
      </c>
      <c r="L69" s="230"/>
      <c r="M69" s="116" t="s">
        <v>735</v>
      </c>
    </row>
    <row r="70" spans="1:13" ht="8.25" customHeight="1" x14ac:dyDescent="0.25">
      <c r="A70" s="1"/>
      <c r="B70" s="1"/>
      <c r="C70" s="1"/>
      <c r="D70" s="1"/>
      <c r="E70" s="1"/>
      <c r="F70" s="1"/>
      <c r="G70" s="1"/>
      <c r="H70" s="1"/>
    </row>
    <row r="71" spans="1:13" ht="12.75" customHeight="1" x14ac:dyDescent="0.25">
      <c r="A71" s="88"/>
      <c r="B71" s="88"/>
    </row>
    <row r="72" spans="1:13" ht="15.75" customHeight="1" x14ac:dyDescent="0.25">
      <c r="A72" s="89"/>
      <c r="B72" s="89"/>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15.75" customHeight="1" x14ac:dyDescent="0.25">
      <c r="A79" s="1"/>
      <c r="B79" s="1"/>
      <c r="C79" s="1"/>
      <c r="D79" s="1"/>
      <c r="E79" s="1"/>
      <c r="F79" s="1"/>
      <c r="G79" s="1"/>
      <c r="H79" s="1"/>
    </row>
    <row r="80" spans="1:13" ht="25.5" customHeight="1" x14ac:dyDescent="0.25">
      <c r="A80" s="60"/>
      <c r="B80" s="90"/>
    </row>
  </sheetData>
  <mergeCells count="287">
    <mergeCell ref="A19:B19"/>
    <mergeCell ref="D19:E19"/>
    <mergeCell ref="F19:G19"/>
    <mergeCell ref="H19:I19"/>
    <mergeCell ref="J19:K19"/>
    <mergeCell ref="L19:N19"/>
    <mergeCell ref="A18:B18"/>
    <mergeCell ref="D18:E18"/>
    <mergeCell ref="F18:G18"/>
    <mergeCell ref="H18:I18"/>
    <mergeCell ref="J18:K18"/>
    <mergeCell ref="L18:N18"/>
    <mergeCell ref="A21:B21"/>
    <mergeCell ref="D21:E21"/>
    <mergeCell ref="F21:G21"/>
    <mergeCell ref="H21:I21"/>
    <mergeCell ref="J21:K21"/>
    <mergeCell ref="L21:N21"/>
    <mergeCell ref="A20:B20"/>
    <mergeCell ref="D20:E20"/>
    <mergeCell ref="F20:G20"/>
    <mergeCell ref="H20:I20"/>
    <mergeCell ref="J20:K20"/>
    <mergeCell ref="L20:N20"/>
    <mergeCell ref="A23:B23"/>
    <mergeCell ref="D23:E23"/>
    <mergeCell ref="F23:G23"/>
    <mergeCell ref="H23:I23"/>
    <mergeCell ref="J23:K23"/>
    <mergeCell ref="L23:N23"/>
    <mergeCell ref="A22:B22"/>
    <mergeCell ref="D22:E22"/>
    <mergeCell ref="F22:G22"/>
    <mergeCell ref="H22:I22"/>
    <mergeCell ref="J22:K22"/>
    <mergeCell ref="L22:N22"/>
    <mergeCell ref="A25:B25"/>
    <mergeCell ref="D25:E25"/>
    <mergeCell ref="F25:G25"/>
    <mergeCell ref="H25:I25"/>
    <mergeCell ref="J25:K25"/>
    <mergeCell ref="L25:N25"/>
    <mergeCell ref="A24:B24"/>
    <mergeCell ref="D24:E24"/>
    <mergeCell ref="F24:G24"/>
    <mergeCell ref="H24:I24"/>
    <mergeCell ref="J24:K24"/>
    <mergeCell ref="L24:N24"/>
    <mergeCell ref="A27:B27"/>
    <mergeCell ref="D27:E27"/>
    <mergeCell ref="F27:G27"/>
    <mergeCell ref="H27:I27"/>
    <mergeCell ref="J27:K27"/>
    <mergeCell ref="L27:N27"/>
    <mergeCell ref="A26:B26"/>
    <mergeCell ref="D26:E26"/>
    <mergeCell ref="F26:G26"/>
    <mergeCell ref="H26:I26"/>
    <mergeCell ref="J26:K26"/>
    <mergeCell ref="L26:N26"/>
    <mergeCell ref="A29:B29"/>
    <mergeCell ref="D29:E29"/>
    <mergeCell ref="F29:G29"/>
    <mergeCell ref="H29:I29"/>
    <mergeCell ref="J29:K29"/>
    <mergeCell ref="L29:N29"/>
    <mergeCell ref="A28:B28"/>
    <mergeCell ref="D28:E28"/>
    <mergeCell ref="F28:G28"/>
    <mergeCell ref="H28:I28"/>
    <mergeCell ref="J28:K28"/>
    <mergeCell ref="L28:N28"/>
    <mergeCell ref="A31:B31"/>
    <mergeCell ref="D31:E31"/>
    <mergeCell ref="F31:G31"/>
    <mergeCell ref="H31:I31"/>
    <mergeCell ref="J31:K31"/>
    <mergeCell ref="L31:N31"/>
    <mergeCell ref="A30:B30"/>
    <mergeCell ref="D30:E30"/>
    <mergeCell ref="F30:G30"/>
    <mergeCell ref="H30:I30"/>
    <mergeCell ref="J30:K30"/>
    <mergeCell ref="L30:N30"/>
    <mergeCell ref="A33:B33"/>
    <mergeCell ref="D33:E33"/>
    <mergeCell ref="F33:G33"/>
    <mergeCell ref="H33:I33"/>
    <mergeCell ref="J33:K33"/>
    <mergeCell ref="L33:N33"/>
    <mergeCell ref="A32:B32"/>
    <mergeCell ref="D32:E32"/>
    <mergeCell ref="F32:G32"/>
    <mergeCell ref="H32:I32"/>
    <mergeCell ref="J32:K32"/>
    <mergeCell ref="L32:N32"/>
    <mergeCell ref="A35:B35"/>
    <mergeCell ref="D35:E35"/>
    <mergeCell ref="F35:G35"/>
    <mergeCell ref="H35:I35"/>
    <mergeCell ref="J35:K35"/>
    <mergeCell ref="L35:N35"/>
    <mergeCell ref="A34:B34"/>
    <mergeCell ref="D34:E34"/>
    <mergeCell ref="F34:G34"/>
    <mergeCell ref="H34:I34"/>
    <mergeCell ref="J34:K34"/>
    <mergeCell ref="L34:N34"/>
    <mergeCell ref="A37:B37"/>
    <mergeCell ref="D37:E37"/>
    <mergeCell ref="F37:G37"/>
    <mergeCell ref="H37:I37"/>
    <mergeCell ref="J37:K37"/>
    <mergeCell ref="L37:N37"/>
    <mergeCell ref="A36:B36"/>
    <mergeCell ref="D36:E36"/>
    <mergeCell ref="F36:G36"/>
    <mergeCell ref="H36:I36"/>
    <mergeCell ref="J36:K36"/>
    <mergeCell ref="L36:N36"/>
    <mergeCell ref="A39:B39"/>
    <mergeCell ref="D39:E39"/>
    <mergeCell ref="F39:G39"/>
    <mergeCell ref="H39:I39"/>
    <mergeCell ref="J39:K39"/>
    <mergeCell ref="L39:N39"/>
    <mergeCell ref="A38:B38"/>
    <mergeCell ref="D38:E38"/>
    <mergeCell ref="F38:G38"/>
    <mergeCell ref="H38:I38"/>
    <mergeCell ref="J38:K38"/>
    <mergeCell ref="L38:N38"/>
    <mergeCell ref="A41:B41"/>
    <mergeCell ref="D41:E41"/>
    <mergeCell ref="F41:G41"/>
    <mergeCell ref="H41:I41"/>
    <mergeCell ref="J41:K41"/>
    <mergeCell ref="L41:N41"/>
    <mergeCell ref="A40:B40"/>
    <mergeCell ref="D40:E40"/>
    <mergeCell ref="F40:G40"/>
    <mergeCell ref="H40:I40"/>
    <mergeCell ref="J40:K40"/>
    <mergeCell ref="L40:N40"/>
    <mergeCell ref="A43:B43"/>
    <mergeCell ref="D43:E43"/>
    <mergeCell ref="F43:G43"/>
    <mergeCell ref="H43:I43"/>
    <mergeCell ref="J43:K43"/>
    <mergeCell ref="L43:N43"/>
    <mergeCell ref="A42:B42"/>
    <mergeCell ref="D42:E42"/>
    <mergeCell ref="F42:G42"/>
    <mergeCell ref="H42:I42"/>
    <mergeCell ref="J42:K42"/>
    <mergeCell ref="L42:N42"/>
    <mergeCell ref="A45:B45"/>
    <mergeCell ref="D45:E45"/>
    <mergeCell ref="F45:G45"/>
    <mergeCell ref="H45:I45"/>
    <mergeCell ref="J45:K45"/>
    <mergeCell ref="L45:N45"/>
    <mergeCell ref="A44:B44"/>
    <mergeCell ref="D44:E44"/>
    <mergeCell ref="F44:G44"/>
    <mergeCell ref="H44:I44"/>
    <mergeCell ref="J44:K44"/>
    <mergeCell ref="L44:N44"/>
    <mergeCell ref="A47:B47"/>
    <mergeCell ref="D47:E47"/>
    <mergeCell ref="F47:G47"/>
    <mergeCell ref="H47:I47"/>
    <mergeCell ref="J47:K47"/>
    <mergeCell ref="L47:N47"/>
    <mergeCell ref="A46:B46"/>
    <mergeCell ref="D46:E46"/>
    <mergeCell ref="F46:G46"/>
    <mergeCell ref="H46:I46"/>
    <mergeCell ref="J46:K46"/>
    <mergeCell ref="L46:N46"/>
    <mergeCell ref="A49:B49"/>
    <mergeCell ref="D49:E49"/>
    <mergeCell ref="F49:G49"/>
    <mergeCell ref="H49:I49"/>
    <mergeCell ref="J49:K49"/>
    <mergeCell ref="L49:N49"/>
    <mergeCell ref="A48:B48"/>
    <mergeCell ref="D48:E48"/>
    <mergeCell ref="F48:G48"/>
    <mergeCell ref="H48:I48"/>
    <mergeCell ref="J48:K48"/>
    <mergeCell ref="L48:N48"/>
    <mergeCell ref="A51:B51"/>
    <mergeCell ref="D51:E51"/>
    <mergeCell ref="F51:G51"/>
    <mergeCell ref="H51:I51"/>
    <mergeCell ref="J51:K51"/>
    <mergeCell ref="L51:N51"/>
    <mergeCell ref="A50:B50"/>
    <mergeCell ref="D50:E50"/>
    <mergeCell ref="F50:G50"/>
    <mergeCell ref="H50:I50"/>
    <mergeCell ref="J50:K50"/>
    <mergeCell ref="L50:N50"/>
    <mergeCell ref="A53:B53"/>
    <mergeCell ref="D53:E53"/>
    <mergeCell ref="F53:G53"/>
    <mergeCell ref="H53:I53"/>
    <mergeCell ref="J53:K53"/>
    <mergeCell ref="L53:N53"/>
    <mergeCell ref="A52:B52"/>
    <mergeCell ref="D52:E52"/>
    <mergeCell ref="F52:G52"/>
    <mergeCell ref="H52:I52"/>
    <mergeCell ref="J52:K52"/>
    <mergeCell ref="L52:N52"/>
    <mergeCell ref="A55:B55"/>
    <mergeCell ref="D55:E55"/>
    <mergeCell ref="F55:G55"/>
    <mergeCell ref="H55:I55"/>
    <mergeCell ref="J55:K55"/>
    <mergeCell ref="L55:N55"/>
    <mergeCell ref="A54:B54"/>
    <mergeCell ref="D54:E54"/>
    <mergeCell ref="F54:G54"/>
    <mergeCell ref="H54:I54"/>
    <mergeCell ref="J54:K54"/>
    <mergeCell ref="L54:N54"/>
    <mergeCell ref="A57:B57"/>
    <mergeCell ref="D57:E57"/>
    <mergeCell ref="F57:G57"/>
    <mergeCell ref="H57:I57"/>
    <mergeCell ref="J57:K57"/>
    <mergeCell ref="L57:N57"/>
    <mergeCell ref="A56:B56"/>
    <mergeCell ref="D56:E56"/>
    <mergeCell ref="F56:G56"/>
    <mergeCell ref="H56:I56"/>
    <mergeCell ref="J56:K56"/>
    <mergeCell ref="L56:N56"/>
    <mergeCell ref="A59:B59"/>
    <mergeCell ref="D59:E59"/>
    <mergeCell ref="F59:G59"/>
    <mergeCell ref="H59:I59"/>
    <mergeCell ref="J59:K59"/>
    <mergeCell ref="L59:N59"/>
    <mergeCell ref="A58:B58"/>
    <mergeCell ref="D58:E58"/>
    <mergeCell ref="F58:G58"/>
    <mergeCell ref="H58:I58"/>
    <mergeCell ref="J58:K58"/>
    <mergeCell ref="L58:N58"/>
    <mergeCell ref="A61:B61"/>
    <mergeCell ref="D61:E61"/>
    <mergeCell ref="F61:G61"/>
    <mergeCell ref="H61:I61"/>
    <mergeCell ref="J61:K61"/>
    <mergeCell ref="L61:N61"/>
    <mergeCell ref="A60:B60"/>
    <mergeCell ref="D60:E60"/>
    <mergeCell ref="F60:G60"/>
    <mergeCell ref="H60:I60"/>
    <mergeCell ref="J60:K60"/>
    <mergeCell ref="L60:N60"/>
    <mergeCell ref="A63:B63"/>
    <mergeCell ref="D63:E63"/>
    <mergeCell ref="F63:G63"/>
    <mergeCell ref="H63:I63"/>
    <mergeCell ref="J63:K63"/>
    <mergeCell ref="L63:N63"/>
    <mergeCell ref="A62:B62"/>
    <mergeCell ref="D62:E62"/>
    <mergeCell ref="F62:G62"/>
    <mergeCell ref="H62:I62"/>
    <mergeCell ref="J62:K62"/>
    <mergeCell ref="L62:N62"/>
    <mergeCell ref="B69:D69"/>
    <mergeCell ref="E69:F69"/>
    <mergeCell ref="G69:H69"/>
    <mergeCell ref="I69:J69"/>
    <mergeCell ref="K69:L69"/>
    <mergeCell ref="A64:B64"/>
    <mergeCell ref="D64:E64"/>
    <mergeCell ref="F64:G64"/>
    <mergeCell ref="H64:I64"/>
    <mergeCell ref="J64:K64"/>
    <mergeCell ref="L64:N64"/>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40C0-5556-4EC2-BDBE-127F3CB84BA5}">
  <sheetPr codeName="Sheet6">
    <tabColor theme="5" tint="0.59999389629810485"/>
    <pageSetUpPr fitToPage="1"/>
  </sheetPr>
  <dimension ref="A1:K45"/>
  <sheetViews>
    <sheetView zoomScale="115" zoomScaleNormal="115" zoomScaleSheetLayoutView="100" workbookViewId="0">
      <selection sqref="A1:K1"/>
    </sheetView>
  </sheetViews>
  <sheetFormatPr defaultColWidth="9.140625" defaultRowHeight="15" x14ac:dyDescent="0.25"/>
  <cols>
    <col min="1" max="1" width="4.85546875" style="184" customWidth="1"/>
    <col min="2" max="2" width="34.42578125" style="139" customWidth="1"/>
    <col min="3" max="3" width="12.42578125" style="139" bestFit="1" customWidth="1"/>
    <col min="4" max="4" width="9.140625" style="139"/>
    <col min="5" max="5" width="12.28515625" style="139" customWidth="1"/>
    <col min="6" max="6" width="13.28515625" style="139" customWidth="1"/>
    <col min="7" max="7" width="15.28515625" style="139" customWidth="1"/>
    <col min="8" max="11" width="19" style="139" customWidth="1"/>
    <col min="12" max="16384" width="9.140625" style="139"/>
  </cols>
  <sheetData>
    <row r="1" spans="1:11" s="136" customFormat="1" ht="26.25" customHeight="1" x14ac:dyDescent="0.25">
      <c r="A1" s="258" t="s">
        <v>791</v>
      </c>
      <c r="B1" s="258"/>
      <c r="C1" s="258"/>
      <c r="D1" s="258"/>
      <c r="E1" s="258"/>
      <c r="F1" s="258"/>
      <c r="G1" s="258"/>
      <c r="H1" s="258"/>
      <c r="I1" s="258"/>
      <c r="J1" s="258"/>
      <c r="K1" s="258"/>
    </row>
    <row r="2" spans="1:11" ht="52.5" customHeight="1" x14ac:dyDescent="0.25">
      <c r="A2" s="137"/>
      <c r="B2" s="138"/>
      <c r="C2" s="259" t="s">
        <v>792</v>
      </c>
      <c r="D2" s="259"/>
      <c r="E2" s="259"/>
      <c r="F2" s="259"/>
      <c r="G2" s="259"/>
      <c r="H2" s="259"/>
      <c r="I2" s="259"/>
      <c r="J2" s="259"/>
      <c r="K2" s="259"/>
    </row>
    <row r="3" spans="1:11" ht="14.25" customHeight="1" x14ac:dyDescent="0.25">
      <c r="A3" s="260" t="s">
        <v>793</v>
      </c>
      <c r="B3" s="261"/>
      <c r="C3" s="261"/>
      <c r="D3" s="261"/>
      <c r="E3" s="261"/>
      <c r="F3" s="261"/>
      <c r="G3" s="261"/>
      <c r="H3" s="261"/>
      <c r="I3" s="261"/>
      <c r="J3" s="261"/>
      <c r="K3" s="261"/>
    </row>
    <row r="4" spans="1:11" ht="15.75" customHeight="1" x14ac:dyDescent="0.25">
      <c r="A4" s="261"/>
      <c r="B4" s="261"/>
      <c r="C4" s="261"/>
      <c r="D4" s="261"/>
      <c r="E4" s="261"/>
      <c r="F4" s="261"/>
      <c r="G4" s="261"/>
      <c r="H4" s="261"/>
      <c r="I4" s="261"/>
      <c r="J4" s="261"/>
      <c r="K4" s="261"/>
    </row>
    <row r="5" spans="1:11" s="141" customFormat="1" ht="18" customHeight="1" x14ac:dyDescent="0.2">
      <c r="A5" s="262" t="s">
        <v>920</v>
      </c>
      <c r="B5" s="263"/>
      <c r="C5" s="263"/>
      <c r="D5" s="263"/>
      <c r="E5" s="263"/>
      <c r="F5" s="263"/>
      <c r="G5" s="263"/>
      <c r="H5" s="263"/>
      <c r="I5" s="263"/>
      <c r="J5" s="263"/>
      <c r="K5" s="263"/>
    </row>
    <row r="6" spans="1:11" s="141" customFormat="1" ht="11.25" x14ac:dyDescent="0.2">
      <c r="A6" s="140"/>
      <c r="B6" s="140"/>
      <c r="C6" s="140"/>
      <c r="D6" s="140"/>
      <c r="E6" s="140"/>
      <c r="F6" s="142"/>
      <c r="G6" s="143"/>
      <c r="H6" s="143"/>
      <c r="I6" s="143"/>
      <c r="J6" s="143"/>
      <c r="K6" s="143"/>
    </row>
    <row r="7" spans="1:11" s="141" customFormat="1" ht="17.25" customHeight="1" x14ac:dyDescent="0.2">
      <c r="A7" s="264" t="s">
        <v>794</v>
      </c>
      <c r="B7" s="265"/>
      <c r="C7" s="266" t="s">
        <v>795</v>
      </c>
      <c r="D7" s="266"/>
      <c r="E7" s="266"/>
      <c r="F7" s="266"/>
      <c r="G7" s="264"/>
      <c r="H7" s="264"/>
      <c r="I7" s="264"/>
      <c r="J7" s="264"/>
      <c r="K7" s="143"/>
    </row>
    <row r="8" spans="1:11" s="141" customFormat="1" ht="17.25" customHeight="1" x14ac:dyDescent="0.2">
      <c r="A8" s="144" t="s">
        <v>796</v>
      </c>
      <c r="B8" s="145"/>
      <c r="C8" s="146" t="s">
        <v>797</v>
      </c>
      <c r="D8" s="143"/>
      <c r="E8" s="143"/>
      <c r="F8" s="143"/>
      <c r="G8" s="257"/>
      <c r="H8" s="257"/>
      <c r="I8" s="257"/>
      <c r="J8" s="257"/>
      <c r="K8" s="143"/>
    </row>
    <row r="9" spans="1:11" s="141" customFormat="1" ht="17.25" customHeight="1" x14ac:dyDescent="0.2">
      <c r="A9" s="148" t="s">
        <v>798</v>
      </c>
      <c r="B9" s="145"/>
      <c r="C9" s="264" t="s">
        <v>799</v>
      </c>
      <c r="D9" s="264"/>
      <c r="E9" s="264"/>
      <c r="F9" s="264"/>
      <c r="G9" s="264"/>
      <c r="H9" s="147"/>
      <c r="I9" s="147"/>
      <c r="J9" s="147"/>
      <c r="K9" s="143"/>
    </row>
    <row r="10" spans="1:11" s="141" customFormat="1" ht="17.25" customHeight="1" x14ac:dyDescent="0.2">
      <c r="A10" s="144" t="s">
        <v>800</v>
      </c>
      <c r="B10" s="145"/>
      <c r="C10" s="267" t="s">
        <v>801</v>
      </c>
      <c r="D10" s="267"/>
      <c r="E10" s="267"/>
      <c r="F10" s="267"/>
      <c r="G10" s="147"/>
      <c r="H10" s="147"/>
      <c r="I10" s="147"/>
      <c r="J10" s="147"/>
      <c r="K10" s="143"/>
    </row>
    <row r="11" spans="1:11" s="141" customFormat="1" ht="17.25" customHeight="1" x14ac:dyDescent="0.2">
      <c r="A11" s="264" t="s">
        <v>802</v>
      </c>
      <c r="B11" s="265"/>
      <c r="C11" s="149" t="s">
        <v>803</v>
      </c>
      <c r="D11" s="149"/>
      <c r="E11" s="143"/>
      <c r="F11" s="143"/>
      <c r="G11" s="264"/>
      <c r="H11" s="264"/>
      <c r="I11" s="264"/>
      <c r="J11" s="264"/>
      <c r="K11" s="143"/>
    </row>
    <row r="12" spans="1:11" s="141" customFormat="1" ht="17.25" customHeight="1" x14ac:dyDescent="0.2">
      <c r="A12" s="256" t="s">
        <v>804</v>
      </c>
      <c r="B12" s="256"/>
      <c r="C12" s="143" t="s">
        <v>805</v>
      </c>
      <c r="D12" s="143"/>
      <c r="E12" s="143"/>
      <c r="F12" s="143"/>
      <c r="G12" s="257"/>
      <c r="H12" s="257"/>
      <c r="I12" s="257"/>
      <c r="J12" s="257"/>
      <c r="K12" s="143"/>
    </row>
    <row r="13" spans="1:11" s="141" customFormat="1" ht="17.25" customHeight="1" x14ac:dyDescent="0.2">
      <c r="A13" s="264" t="s">
        <v>806</v>
      </c>
      <c r="B13" s="265"/>
      <c r="C13" s="150" t="s">
        <v>918</v>
      </c>
      <c r="D13" s="149"/>
      <c r="E13" s="143"/>
      <c r="F13" s="143"/>
      <c r="G13" s="264"/>
      <c r="H13" s="264"/>
      <c r="I13" s="264"/>
      <c r="J13" s="264"/>
      <c r="K13" s="143"/>
    </row>
    <row r="14" spans="1:11" s="141" customFormat="1" ht="17.25" customHeight="1" x14ac:dyDescent="0.2">
      <c r="A14" s="144" t="s">
        <v>807</v>
      </c>
      <c r="B14" s="144"/>
      <c r="C14" s="151" t="s">
        <v>919</v>
      </c>
      <c r="D14" s="143"/>
      <c r="E14" s="143"/>
      <c r="F14" s="143"/>
      <c r="G14" s="270"/>
      <c r="H14" s="270"/>
      <c r="I14" s="270"/>
      <c r="J14" s="270"/>
      <c r="K14" s="143"/>
    </row>
    <row r="15" spans="1:11" s="141" customFormat="1" ht="11.25" x14ac:dyDescent="0.2">
      <c r="A15" s="144"/>
      <c r="B15" s="144"/>
      <c r="C15" s="152"/>
      <c r="D15" s="143"/>
      <c r="E15" s="143"/>
      <c r="F15" s="143"/>
      <c r="G15" s="153"/>
      <c r="H15" s="153"/>
      <c r="I15" s="153"/>
      <c r="J15" s="153"/>
      <c r="K15" s="143"/>
    </row>
    <row r="16" spans="1:11" s="141" customFormat="1" ht="15.75" customHeight="1" x14ac:dyDescent="0.2">
      <c r="A16" s="154"/>
      <c r="B16" s="143"/>
      <c r="C16" s="143"/>
      <c r="D16" s="143"/>
      <c r="E16" s="143"/>
      <c r="F16" s="143"/>
      <c r="G16" s="143"/>
      <c r="H16" s="143"/>
      <c r="I16" s="143"/>
      <c r="J16" s="143"/>
      <c r="K16" s="143"/>
    </row>
    <row r="17" spans="1:11" s="141" customFormat="1" ht="29.25" customHeight="1" x14ac:dyDescent="0.2">
      <c r="A17" s="154"/>
      <c r="B17" s="143"/>
      <c r="C17" s="143"/>
      <c r="D17" s="143"/>
      <c r="E17" s="143"/>
      <c r="F17" s="143"/>
      <c r="G17" s="143"/>
      <c r="H17" s="143"/>
      <c r="I17" s="143"/>
      <c r="J17" s="143"/>
      <c r="K17" s="143"/>
    </row>
    <row r="18" spans="1:11" s="141" customFormat="1" ht="37.5" customHeight="1" x14ac:dyDescent="0.2">
      <c r="A18" s="271" t="s">
        <v>630</v>
      </c>
      <c r="B18" s="271" t="s">
        <v>808</v>
      </c>
      <c r="C18" s="271" t="s">
        <v>339</v>
      </c>
      <c r="D18" s="271" t="s">
        <v>809</v>
      </c>
      <c r="E18" s="271" t="s">
        <v>810</v>
      </c>
      <c r="F18" s="271" t="s">
        <v>811</v>
      </c>
      <c r="G18" s="271" t="s">
        <v>812</v>
      </c>
      <c r="H18" s="268" t="s">
        <v>813</v>
      </c>
      <c r="I18" s="269"/>
      <c r="J18" s="268" t="s">
        <v>814</v>
      </c>
      <c r="K18" s="269"/>
    </row>
    <row r="19" spans="1:11" s="141" customFormat="1" ht="73.5" customHeight="1" x14ac:dyDescent="0.2">
      <c r="A19" s="272"/>
      <c r="B19" s="272"/>
      <c r="C19" s="272"/>
      <c r="D19" s="272"/>
      <c r="E19" s="272"/>
      <c r="F19" s="272"/>
      <c r="G19" s="272"/>
      <c r="H19" s="155" t="s">
        <v>815</v>
      </c>
      <c r="I19" s="155" t="s">
        <v>816</v>
      </c>
      <c r="J19" s="155" t="s">
        <v>817</v>
      </c>
      <c r="K19" s="155" t="s">
        <v>816</v>
      </c>
    </row>
    <row r="20" spans="1:11" s="141" customFormat="1" ht="35.25" customHeight="1" x14ac:dyDescent="0.2">
      <c r="A20" s="156" t="s">
        <v>500</v>
      </c>
      <c r="B20" s="157" t="s">
        <v>818</v>
      </c>
      <c r="C20" s="156" t="s">
        <v>819</v>
      </c>
      <c r="D20" s="158"/>
      <c r="E20" s="158"/>
      <c r="F20" s="159"/>
      <c r="G20" s="160"/>
      <c r="H20" s="157"/>
      <c r="I20" s="161"/>
      <c r="J20" s="162"/>
      <c r="K20" s="163"/>
    </row>
    <row r="21" spans="1:11" s="141" customFormat="1" ht="35.25" customHeight="1" x14ac:dyDescent="0.2">
      <c r="A21" s="156" t="s">
        <v>648</v>
      </c>
      <c r="B21" s="157" t="s">
        <v>820</v>
      </c>
      <c r="C21" s="156" t="s">
        <v>821</v>
      </c>
      <c r="D21" s="158"/>
      <c r="E21" s="158"/>
      <c r="F21" s="159"/>
      <c r="G21" s="160"/>
      <c r="H21" s="157"/>
      <c r="I21" s="161"/>
      <c r="J21" s="162"/>
      <c r="K21" s="163"/>
    </row>
    <row r="22" spans="1:11" s="141" customFormat="1" ht="35.25" customHeight="1" x14ac:dyDescent="0.2">
      <c r="A22" s="156" t="s">
        <v>135</v>
      </c>
      <c r="B22" s="157" t="s">
        <v>822</v>
      </c>
      <c r="C22" s="156" t="s">
        <v>823</v>
      </c>
      <c r="D22" s="159"/>
      <c r="E22" s="159"/>
      <c r="F22" s="159"/>
      <c r="G22" s="160"/>
      <c r="H22" s="157"/>
      <c r="I22" s="161"/>
      <c r="J22" s="157"/>
      <c r="K22" s="161"/>
    </row>
    <row r="23" spans="1:11" s="141" customFormat="1" ht="35.25" customHeight="1" x14ac:dyDescent="0.2">
      <c r="A23" s="156" t="s">
        <v>507</v>
      </c>
      <c r="B23" s="157" t="s">
        <v>824</v>
      </c>
      <c r="C23" s="156" t="s">
        <v>825</v>
      </c>
      <c r="D23" s="159"/>
      <c r="E23" s="159"/>
      <c r="F23" s="159"/>
      <c r="G23" s="158"/>
      <c r="H23" s="157"/>
      <c r="I23" s="164"/>
      <c r="J23" s="157"/>
      <c r="K23" s="164"/>
    </row>
    <row r="24" spans="1:11" s="141" customFormat="1" ht="35.25" customHeight="1" x14ac:dyDescent="0.2">
      <c r="A24" s="156" t="s">
        <v>227</v>
      </c>
      <c r="B24" s="157" t="s">
        <v>826</v>
      </c>
      <c r="C24" s="156" t="s">
        <v>827</v>
      </c>
      <c r="D24" s="159"/>
      <c r="E24" s="159"/>
      <c r="F24" s="159"/>
      <c r="G24" s="160"/>
      <c r="H24" s="157"/>
      <c r="I24" s="161"/>
      <c r="J24" s="157"/>
      <c r="K24" s="161"/>
    </row>
    <row r="25" spans="1:11" s="169" customFormat="1" ht="35.25" customHeight="1" x14ac:dyDescent="0.15">
      <c r="A25" s="165" t="s">
        <v>828</v>
      </c>
      <c r="B25" s="166" t="s">
        <v>829</v>
      </c>
      <c r="C25" s="165" t="s">
        <v>830</v>
      </c>
      <c r="D25" s="167"/>
      <c r="E25" s="167"/>
      <c r="F25" s="167"/>
      <c r="G25" s="168"/>
      <c r="H25" s="166"/>
      <c r="I25" s="163"/>
      <c r="J25" s="166"/>
      <c r="K25" s="163"/>
    </row>
    <row r="26" spans="1:11" s="141" customFormat="1" ht="35.25" customHeight="1" x14ac:dyDescent="0.2">
      <c r="A26" s="156" t="s">
        <v>514</v>
      </c>
      <c r="B26" s="157" t="s">
        <v>831</v>
      </c>
      <c r="C26" s="156" t="s">
        <v>832</v>
      </c>
      <c r="D26" s="159"/>
      <c r="E26" s="159"/>
      <c r="F26" s="159"/>
      <c r="G26" s="160"/>
      <c r="H26" s="157"/>
      <c r="I26" s="161"/>
      <c r="J26" s="157"/>
      <c r="K26" s="161"/>
    </row>
    <row r="27" spans="1:11" s="141" customFormat="1" ht="35.25" customHeight="1" x14ac:dyDescent="0.2">
      <c r="A27" s="156" t="s">
        <v>833</v>
      </c>
      <c r="B27" s="157" t="s">
        <v>820</v>
      </c>
      <c r="C27" s="156" t="s">
        <v>834</v>
      </c>
      <c r="D27" s="159"/>
      <c r="E27" s="159"/>
      <c r="F27" s="159"/>
      <c r="G27" s="160"/>
      <c r="H27" s="157"/>
      <c r="I27" s="161"/>
      <c r="J27" s="157"/>
      <c r="K27" s="161"/>
    </row>
    <row r="28" spans="1:11" s="141" customFormat="1" ht="35.25" customHeight="1" x14ac:dyDescent="0.2">
      <c r="A28" s="156" t="s">
        <v>597</v>
      </c>
      <c r="B28" s="157" t="s">
        <v>835</v>
      </c>
      <c r="C28" s="156" t="s">
        <v>836</v>
      </c>
      <c r="D28" s="159"/>
      <c r="E28" s="159"/>
      <c r="F28" s="159"/>
      <c r="G28" s="160"/>
      <c r="H28" s="157"/>
      <c r="I28" s="161"/>
      <c r="J28" s="157"/>
      <c r="K28" s="161"/>
    </row>
    <row r="29" spans="1:11" s="141" customFormat="1" ht="35.25" customHeight="1" x14ac:dyDescent="0.2">
      <c r="A29" s="156" t="s">
        <v>546</v>
      </c>
      <c r="B29" s="157" t="s">
        <v>837</v>
      </c>
      <c r="C29" s="156" t="s">
        <v>838</v>
      </c>
      <c r="D29" s="159"/>
      <c r="E29" s="159"/>
      <c r="F29" s="159"/>
      <c r="G29" s="160"/>
      <c r="H29" s="157"/>
      <c r="I29" s="161"/>
      <c r="J29" s="157"/>
      <c r="K29" s="161"/>
    </row>
    <row r="30" spans="1:11" s="141" customFormat="1" ht="35.25" customHeight="1" x14ac:dyDescent="0.2">
      <c r="A30" s="156" t="s">
        <v>839</v>
      </c>
      <c r="B30" s="157" t="s">
        <v>820</v>
      </c>
      <c r="C30" s="156" t="s">
        <v>840</v>
      </c>
      <c r="D30" s="159"/>
      <c r="E30" s="159"/>
      <c r="F30" s="159"/>
      <c r="G30" s="160"/>
      <c r="H30" s="157"/>
      <c r="I30" s="161"/>
      <c r="J30" s="157"/>
      <c r="K30" s="161"/>
    </row>
    <row r="31" spans="1:11" s="141" customFormat="1" ht="35.25" customHeight="1" x14ac:dyDescent="0.2">
      <c r="A31" s="156" t="s">
        <v>600</v>
      </c>
      <c r="B31" s="157" t="s">
        <v>841</v>
      </c>
      <c r="C31" s="156" t="s">
        <v>842</v>
      </c>
      <c r="D31" s="159"/>
      <c r="E31" s="159"/>
      <c r="F31" s="159"/>
      <c r="G31" s="160"/>
      <c r="H31" s="157"/>
      <c r="I31" s="161"/>
      <c r="J31" s="157"/>
      <c r="K31" s="161"/>
    </row>
    <row r="32" spans="1:11" s="169" customFormat="1" ht="35.25" customHeight="1" x14ac:dyDescent="0.15">
      <c r="A32" s="165" t="s">
        <v>843</v>
      </c>
      <c r="B32" s="166" t="s">
        <v>844</v>
      </c>
      <c r="C32" s="165" t="s">
        <v>845</v>
      </c>
      <c r="D32" s="167"/>
      <c r="E32" s="167"/>
      <c r="F32" s="167"/>
      <c r="G32" s="168"/>
      <c r="H32" s="166"/>
      <c r="I32" s="163"/>
      <c r="J32" s="166"/>
      <c r="K32" s="163"/>
    </row>
    <row r="33" spans="1:11" s="141" customFormat="1" ht="11.25" x14ac:dyDescent="0.2">
      <c r="A33" s="154"/>
      <c r="B33" s="143"/>
      <c r="C33" s="143"/>
      <c r="D33" s="143"/>
      <c r="E33" s="143"/>
      <c r="F33" s="143"/>
      <c r="G33" s="143"/>
      <c r="H33" s="143"/>
      <c r="I33" s="143"/>
      <c r="J33" s="143"/>
      <c r="K33" s="143"/>
    </row>
    <row r="34" spans="1:11" s="174" customFormat="1" ht="12.75" x14ac:dyDescent="0.25">
      <c r="A34" s="170"/>
      <c r="B34" s="171"/>
      <c r="C34" s="171" t="s">
        <v>846</v>
      </c>
      <c r="D34" s="172"/>
      <c r="E34" s="172"/>
      <c r="F34" s="172"/>
      <c r="G34" s="172"/>
      <c r="H34" s="172"/>
      <c r="I34" s="173" t="s">
        <v>847</v>
      </c>
      <c r="J34" s="172"/>
      <c r="K34" s="172"/>
    </row>
    <row r="35" spans="1:11" s="174" customFormat="1" ht="12.75" x14ac:dyDescent="0.25">
      <c r="A35" s="170"/>
      <c r="B35" s="175"/>
      <c r="C35" s="175" t="s">
        <v>848</v>
      </c>
      <c r="D35" s="172"/>
      <c r="E35" s="172"/>
      <c r="F35" s="172"/>
      <c r="G35" s="172"/>
      <c r="H35" s="172"/>
      <c r="I35" s="176" t="s">
        <v>849</v>
      </c>
      <c r="J35" s="172"/>
      <c r="K35" s="172"/>
    </row>
    <row r="36" spans="1:11" s="179" customFormat="1" x14ac:dyDescent="0.25">
      <c r="A36" s="170"/>
      <c r="B36" s="170"/>
      <c r="C36" s="170"/>
      <c r="D36" s="177"/>
      <c r="E36" s="177"/>
      <c r="F36" s="177"/>
      <c r="G36" s="177"/>
      <c r="H36" s="177"/>
      <c r="I36" s="178"/>
      <c r="J36" s="177"/>
      <c r="K36" s="177"/>
    </row>
    <row r="37" spans="1:11" s="179" customFormat="1" x14ac:dyDescent="0.25">
      <c r="A37" s="170"/>
      <c r="B37" s="170"/>
      <c r="C37" s="170"/>
      <c r="D37" s="177"/>
      <c r="E37" s="177"/>
      <c r="F37" s="177"/>
      <c r="G37" s="177"/>
      <c r="H37" s="177"/>
      <c r="I37" s="178"/>
      <c r="J37" s="177"/>
      <c r="K37" s="177"/>
    </row>
    <row r="38" spans="1:11" s="179" customFormat="1" x14ac:dyDescent="0.25">
      <c r="A38" s="170"/>
      <c r="B38" s="170"/>
      <c r="C38" s="170"/>
      <c r="D38" s="177"/>
      <c r="E38" s="177"/>
      <c r="F38" s="177"/>
      <c r="G38" s="177"/>
      <c r="H38" s="177"/>
      <c r="I38" s="178"/>
      <c r="J38" s="177"/>
      <c r="K38" s="177"/>
    </row>
    <row r="39" spans="1:11" s="179" customFormat="1" x14ac:dyDescent="0.25">
      <c r="A39" s="170"/>
      <c r="B39" s="170"/>
      <c r="C39" s="170"/>
      <c r="D39" s="177"/>
      <c r="E39" s="177"/>
      <c r="F39" s="177"/>
      <c r="G39" s="177"/>
      <c r="H39" s="177"/>
      <c r="I39" s="178"/>
      <c r="J39" s="177"/>
      <c r="K39" s="177"/>
    </row>
    <row r="40" spans="1:11" s="179" customFormat="1" x14ac:dyDescent="0.25">
      <c r="A40" s="170"/>
      <c r="B40" s="170"/>
      <c r="C40" s="170"/>
      <c r="D40" s="177"/>
      <c r="E40" s="177"/>
      <c r="F40" s="177"/>
      <c r="G40" s="177"/>
      <c r="H40" s="177"/>
      <c r="I40" s="178"/>
      <c r="J40" s="177"/>
      <c r="K40" s="177"/>
    </row>
    <row r="41" spans="1:11" s="179" customFormat="1" x14ac:dyDescent="0.25">
      <c r="A41" s="170"/>
      <c r="B41" s="170"/>
      <c r="C41" s="170"/>
      <c r="D41" s="177"/>
      <c r="E41" s="177"/>
      <c r="F41" s="177"/>
      <c r="G41" s="177"/>
      <c r="H41" s="177"/>
      <c r="I41" s="178"/>
      <c r="J41" s="177"/>
      <c r="K41" s="177"/>
    </row>
    <row r="42" spans="1:11" s="181" customFormat="1" ht="12.75" x14ac:dyDescent="0.25">
      <c r="A42" s="170"/>
      <c r="B42" s="171"/>
      <c r="C42" s="171" t="s">
        <v>850</v>
      </c>
      <c r="D42" s="180"/>
      <c r="E42" s="180"/>
      <c r="F42" s="180"/>
      <c r="G42" s="180"/>
      <c r="H42" s="180"/>
      <c r="I42" s="173" t="s">
        <v>851</v>
      </c>
      <c r="J42" s="180"/>
      <c r="K42" s="180"/>
    </row>
    <row r="43" spans="1:11" x14ac:dyDescent="0.25">
      <c r="A43" s="182"/>
      <c r="B43" s="182"/>
      <c r="C43" s="183"/>
      <c r="D43" s="137"/>
      <c r="E43" s="137"/>
      <c r="F43" s="137"/>
      <c r="G43" s="137"/>
      <c r="H43" s="137"/>
      <c r="I43" s="183"/>
      <c r="J43" s="137"/>
      <c r="K43" s="137"/>
    </row>
    <row r="44" spans="1:11" x14ac:dyDescent="0.25">
      <c r="A44" s="182"/>
      <c r="B44" s="182"/>
      <c r="C44" s="183"/>
      <c r="D44" s="137"/>
      <c r="E44" s="137"/>
      <c r="F44" s="137"/>
      <c r="G44" s="137"/>
      <c r="H44" s="137"/>
      <c r="I44" s="183"/>
      <c r="J44" s="137"/>
      <c r="K44" s="137"/>
    </row>
    <row r="45" spans="1:11" x14ac:dyDescent="0.25">
      <c r="A45" s="182"/>
      <c r="B45" s="182"/>
      <c r="C45" s="183"/>
      <c r="D45" s="137"/>
      <c r="E45" s="137"/>
      <c r="F45" s="137"/>
      <c r="G45" s="137"/>
      <c r="H45" s="137"/>
      <c r="I45" s="183"/>
      <c r="J45" s="137"/>
      <c r="K45" s="137"/>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E6213-E50A-4849-8BFC-886A98CD3110}">
  <sheetPr codeName="Sheet7">
    <tabColor theme="5" tint="0.59999389629810485"/>
    <outlinePr summaryBelow="0"/>
  </sheetPr>
  <dimension ref="A1:G60"/>
  <sheetViews>
    <sheetView showGridLines="0" showZeros="0" showOutlineSymbols="0" view="pageBreakPreview" topLeftCell="A37" zoomScale="115" zoomScaleNormal="100" zoomScaleSheetLayoutView="115" workbookViewId="0">
      <selection activeCell="D45" sqref="D45"/>
    </sheetView>
  </sheetViews>
  <sheetFormatPr defaultRowHeight="15" x14ac:dyDescent="0.25"/>
  <cols>
    <col min="1" max="1" width="5.7109375" style="3" customWidth="1"/>
    <col min="2" max="2" width="43.5703125" style="3" customWidth="1"/>
    <col min="3" max="3" width="11.42578125" style="3" customWidth="1"/>
    <col min="4" max="5" width="18.5703125" style="3" customWidth="1"/>
    <col min="6"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56"/>
    </row>
    <row r="2" spans="1:7" ht="43.5" customHeight="1" x14ac:dyDescent="0.25">
      <c r="A2" s="57"/>
    </row>
    <row r="3" spans="1:7" ht="11.25" customHeight="1" x14ac:dyDescent="0.25">
      <c r="A3" s="1"/>
      <c r="B3" s="1"/>
      <c r="C3" s="1"/>
      <c r="D3" s="1"/>
      <c r="E3" s="1"/>
      <c r="F3" s="1"/>
      <c r="G3" s="1"/>
    </row>
    <row r="4" spans="1:7" ht="36.75" customHeight="1" x14ac:dyDescent="0.25">
      <c r="A4" s="58"/>
    </row>
    <row r="5" spans="1:7" ht="22.5" customHeight="1" x14ac:dyDescent="0.25">
      <c r="A5" s="59"/>
    </row>
    <row r="6" spans="1:7" ht="15.75" customHeight="1" x14ac:dyDescent="0.25">
      <c r="A6" s="88"/>
      <c r="B6" s="61"/>
      <c r="C6" s="61"/>
    </row>
    <row r="7" spans="1:7" ht="15.75" customHeight="1" x14ac:dyDescent="0.25">
      <c r="A7" s="1"/>
      <c r="B7" s="1"/>
      <c r="C7" s="1"/>
    </row>
    <row r="8" spans="1:7" ht="15.75" customHeight="1" x14ac:dyDescent="0.25">
      <c r="A8" s="60"/>
      <c r="B8" s="61"/>
      <c r="C8" s="61"/>
    </row>
    <row r="9" spans="1:7" ht="15.75" customHeight="1" x14ac:dyDescent="0.25">
      <c r="A9" s="1"/>
      <c r="B9" s="1"/>
      <c r="C9" s="1"/>
    </row>
    <row r="10" spans="1:7" ht="15.75" customHeight="1" x14ac:dyDescent="0.25">
      <c r="A10" s="60"/>
      <c r="B10" s="61"/>
      <c r="C10" s="61"/>
    </row>
    <row r="11" spans="1:7" ht="15.75" customHeight="1" x14ac:dyDescent="0.25">
      <c r="A11" s="1"/>
      <c r="B11" s="1"/>
      <c r="C11" s="1"/>
    </row>
    <row r="12" spans="1:7" ht="15.75" customHeight="1" x14ac:dyDescent="0.25">
      <c r="A12" s="60"/>
      <c r="B12" s="61"/>
      <c r="C12" s="61"/>
    </row>
    <row r="13" spans="1:7" ht="15.75" customHeight="1" x14ac:dyDescent="0.25">
      <c r="A13" s="1"/>
      <c r="B13" s="1"/>
      <c r="C13" s="1"/>
    </row>
    <row r="14" spans="1:7" ht="14.25" customHeight="1" x14ac:dyDescent="0.25">
      <c r="A14" s="1"/>
      <c r="B14" s="1"/>
      <c r="C14" s="1"/>
      <c r="D14" s="1"/>
      <c r="E14" s="102"/>
    </row>
    <row r="15" spans="1:7" ht="26.25" customHeight="1" x14ac:dyDescent="0.25">
      <c r="A15" s="62"/>
    </row>
    <row r="16" spans="1:7" ht="15.75" customHeight="1" x14ac:dyDescent="0.25">
      <c r="A16" s="61"/>
    </row>
    <row r="17" spans="1:5" ht="15.75" customHeight="1" x14ac:dyDescent="0.25">
      <c r="A17" s="9"/>
      <c r="B17" s="117"/>
      <c r="C17" s="9"/>
      <c r="D17" s="63"/>
    </row>
    <row r="18" spans="1:5" ht="60" customHeight="1" x14ac:dyDescent="0.25">
      <c r="A18" s="10" t="s">
        <v>736</v>
      </c>
      <c r="B18" s="11" t="s">
        <v>0</v>
      </c>
      <c r="C18" s="11" t="s">
        <v>339</v>
      </c>
      <c r="D18" s="11" t="s">
        <v>5</v>
      </c>
      <c r="E18" s="64" t="s">
        <v>496</v>
      </c>
    </row>
    <row r="19" spans="1:5" ht="25.5" x14ac:dyDescent="0.25">
      <c r="A19" s="104" t="s">
        <v>135</v>
      </c>
      <c r="B19" s="105" t="s">
        <v>737</v>
      </c>
      <c r="C19" s="15" t="s">
        <v>738</v>
      </c>
      <c r="D19" s="118">
        <v>0</v>
      </c>
      <c r="E19" s="119">
        <v>0</v>
      </c>
    </row>
    <row r="20" spans="1:5" ht="38.25" x14ac:dyDescent="0.25">
      <c r="A20" s="106" t="s">
        <v>500</v>
      </c>
      <c r="B20" s="107" t="s">
        <v>739</v>
      </c>
      <c r="C20" s="19" t="s">
        <v>740</v>
      </c>
      <c r="D20" s="109">
        <v>1.3812E-2</v>
      </c>
      <c r="E20" s="110">
        <v>1.4267999999999999E-2</v>
      </c>
    </row>
    <row r="21" spans="1:5" ht="51" x14ac:dyDescent="0.25">
      <c r="A21" s="106" t="s">
        <v>507</v>
      </c>
      <c r="B21" s="107" t="s">
        <v>741</v>
      </c>
      <c r="C21" s="19" t="s">
        <v>742</v>
      </c>
      <c r="D21" s="109">
        <v>4.3680000000000004E-3</v>
      </c>
      <c r="E21" s="110">
        <v>4.1279999999999997E-3</v>
      </c>
    </row>
    <row r="22" spans="1:5" ht="76.5" x14ac:dyDescent="0.25">
      <c r="A22" s="106" t="s">
        <v>514</v>
      </c>
      <c r="B22" s="107" t="s">
        <v>743</v>
      </c>
      <c r="C22" s="19" t="s">
        <v>744</v>
      </c>
      <c r="D22" s="109">
        <v>5.3880000000000004E-3</v>
      </c>
      <c r="E22" s="110">
        <v>5.2919999999999998E-3</v>
      </c>
    </row>
    <row r="23" spans="1:5" ht="38.25" x14ac:dyDescent="0.25">
      <c r="A23" s="106" t="s">
        <v>546</v>
      </c>
      <c r="B23" s="107" t="s">
        <v>745</v>
      </c>
      <c r="C23" s="19" t="s">
        <v>746</v>
      </c>
      <c r="D23" s="109">
        <v>1.7880000000000001E-3</v>
      </c>
      <c r="E23" s="110">
        <v>1.812E-3</v>
      </c>
    </row>
    <row r="24" spans="1:5" ht="76.5" x14ac:dyDescent="0.25">
      <c r="A24" s="106" t="s">
        <v>549</v>
      </c>
      <c r="B24" s="107" t="s">
        <v>747</v>
      </c>
      <c r="C24" s="19" t="s">
        <v>748</v>
      </c>
      <c r="D24" s="109">
        <v>1.6329413617454634E-3</v>
      </c>
      <c r="E24" s="132">
        <v>1.6038693632884869E-3</v>
      </c>
    </row>
    <row r="25" spans="1:5" ht="38.25" x14ac:dyDescent="0.25">
      <c r="A25" s="106" t="s">
        <v>558</v>
      </c>
      <c r="B25" s="107" t="s">
        <v>749</v>
      </c>
      <c r="C25" s="19" t="s">
        <v>750</v>
      </c>
      <c r="D25" s="109">
        <v>2.7827999999999999E-2</v>
      </c>
      <c r="E25" s="132">
        <v>2.7768000000000001E-2</v>
      </c>
    </row>
    <row r="26" spans="1:5" ht="76.5" x14ac:dyDescent="0.25">
      <c r="A26" s="106" t="s">
        <v>571</v>
      </c>
      <c r="B26" s="107" t="s">
        <v>751</v>
      </c>
      <c r="C26" s="19" t="s">
        <v>752</v>
      </c>
      <c r="D26" s="109">
        <v>1.140828</v>
      </c>
      <c r="E26" s="132">
        <v>0.35641541326217352</v>
      </c>
    </row>
    <row r="27" spans="1:5" ht="25.5" x14ac:dyDescent="0.25">
      <c r="A27" s="104" t="s">
        <v>227</v>
      </c>
      <c r="B27" s="105" t="s">
        <v>753</v>
      </c>
      <c r="C27" s="15" t="s">
        <v>754</v>
      </c>
      <c r="D27" s="118">
        <v>0</v>
      </c>
      <c r="E27" s="133">
        <v>0</v>
      </c>
    </row>
    <row r="28" spans="1:5" ht="38.25" x14ac:dyDescent="0.25">
      <c r="A28" s="106" t="s">
        <v>500</v>
      </c>
      <c r="B28" s="107" t="s">
        <v>755</v>
      </c>
      <c r="C28" s="19" t="s">
        <v>756</v>
      </c>
      <c r="D28" s="120">
        <v>56833318800</v>
      </c>
      <c r="E28" s="134">
        <v>53510977900</v>
      </c>
    </row>
    <row r="29" spans="1:5" ht="38.25" x14ac:dyDescent="0.25">
      <c r="A29" s="106" t="s">
        <v>500</v>
      </c>
      <c r="B29" s="107" t="s">
        <v>757</v>
      </c>
      <c r="C29" s="19" t="s">
        <v>758</v>
      </c>
      <c r="D29" s="120">
        <v>56833318800</v>
      </c>
      <c r="E29" s="134">
        <v>53510977900</v>
      </c>
    </row>
    <row r="30" spans="1:5" ht="38.25" x14ac:dyDescent="0.25">
      <c r="A30" s="106" t="s">
        <v>500</v>
      </c>
      <c r="B30" s="107" t="s">
        <v>759</v>
      </c>
      <c r="C30" s="19" t="s">
        <v>760</v>
      </c>
      <c r="D30" s="108">
        <v>5683331.8799999999</v>
      </c>
      <c r="E30" s="135">
        <v>5351097.79</v>
      </c>
    </row>
    <row r="31" spans="1:5" ht="51" x14ac:dyDescent="0.25">
      <c r="A31" s="106" t="s">
        <v>507</v>
      </c>
      <c r="B31" s="107" t="s">
        <v>761</v>
      </c>
      <c r="C31" s="19" t="s">
        <v>762</v>
      </c>
      <c r="D31" s="120">
        <v>34386400</v>
      </c>
      <c r="E31" s="134">
        <v>3322340900</v>
      </c>
    </row>
    <row r="32" spans="1:5" ht="38.25" x14ac:dyDescent="0.25">
      <c r="A32" s="106" t="s">
        <v>507</v>
      </c>
      <c r="B32" s="107" t="s">
        <v>763</v>
      </c>
      <c r="C32" s="19" t="s">
        <v>764</v>
      </c>
      <c r="D32" s="108">
        <v>3438.64</v>
      </c>
      <c r="E32" s="135">
        <v>332234.09000000003</v>
      </c>
    </row>
    <row r="33" spans="1:7" ht="38.25" x14ac:dyDescent="0.25">
      <c r="A33" s="106" t="s">
        <v>507</v>
      </c>
      <c r="B33" s="107" t="s">
        <v>765</v>
      </c>
      <c r="C33" s="19" t="s">
        <v>766</v>
      </c>
      <c r="D33" s="120">
        <v>34386400</v>
      </c>
      <c r="E33" s="134">
        <v>3322340900</v>
      </c>
    </row>
    <row r="34" spans="1:7" ht="38.25" x14ac:dyDescent="0.25">
      <c r="A34" s="106" t="s">
        <v>507</v>
      </c>
      <c r="B34" s="107" t="s">
        <v>767</v>
      </c>
      <c r="C34" s="19" t="s">
        <v>768</v>
      </c>
      <c r="D34" s="108">
        <v>3785.54</v>
      </c>
      <c r="E34" s="135">
        <v>1719387.02</v>
      </c>
    </row>
    <row r="35" spans="1:7" ht="38.25" x14ac:dyDescent="0.25">
      <c r="A35" s="106" t="s">
        <v>507</v>
      </c>
      <c r="B35" s="107" t="s">
        <v>769</v>
      </c>
      <c r="C35" s="19" t="s">
        <v>770</v>
      </c>
      <c r="D35" s="120">
        <v>37855400</v>
      </c>
      <c r="E35" s="134">
        <v>17193870200</v>
      </c>
    </row>
    <row r="36" spans="1:7" ht="38.25" x14ac:dyDescent="0.25">
      <c r="A36" s="106" t="s">
        <v>507</v>
      </c>
      <c r="B36" s="107" t="s">
        <v>771</v>
      </c>
      <c r="C36" s="19" t="s">
        <v>772</v>
      </c>
      <c r="D36" s="108">
        <v>-346.9</v>
      </c>
      <c r="E36" s="135">
        <v>-1387152.93</v>
      </c>
    </row>
    <row r="37" spans="1:7" ht="38.25" x14ac:dyDescent="0.25">
      <c r="A37" s="106" t="s">
        <v>507</v>
      </c>
      <c r="B37" s="107" t="s">
        <v>773</v>
      </c>
      <c r="C37" s="19" t="s">
        <v>774</v>
      </c>
      <c r="D37" s="120">
        <v>-3469000</v>
      </c>
      <c r="E37" s="134">
        <v>-13871529300</v>
      </c>
    </row>
    <row r="38" spans="1:7" ht="51" x14ac:dyDescent="0.25">
      <c r="A38" s="106" t="s">
        <v>514</v>
      </c>
      <c r="B38" s="107" t="s">
        <v>775</v>
      </c>
      <c r="C38" s="19" t="s">
        <v>776</v>
      </c>
      <c r="D38" s="120">
        <v>56867705200</v>
      </c>
      <c r="E38" s="134">
        <v>56833318800</v>
      </c>
    </row>
    <row r="39" spans="1:7" ht="38.25" x14ac:dyDescent="0.25">
      <c r="A39" s="106" t="s">
        <v>514</v>
      </c>
      <c r="B39" s="107" t="s">
        <v>777</v>
      </c>
      <c r="C39" s="19" t="s">
        <v>778</v>
      </c>
      <c r="D39" s="120">
        <v>56867705200</v>
      </c>
      <c r="E39" s="134">
        <v>56833318800</v>
      </c>
    </row>
    <row r="40" spans="1:7" ht="38.25" x14ac:dyDescent="0.25">
      <c r="A40" s="106" t="s">
        <v>514</v>
      </c>
      <c r="B40" s="107" t="s">
        <v>779</v>
      </c>
      <c r="C40" s="19" t="s">
        <v>780</v>
      </c>
      <c r="D40" s="108">
        <v>5686770.5199999996</v>
      </c>
      <c r="E40" s="135">
        <v>5683331.8799999999</v>
      </c>
    </row>
    <row r="41" spans="1:7" ht="51" x14ac:dyDescent="0.25">
      <c r="A41" s="106" t="s">
        <v>546</v>
      </c>
      <c r="B41" s="107" t="s">
        <v>781</v>
      </c>
      <c r="C41" s="19" t="s">
        <v>782</v>
      </c>
      <c r="D41" s="109">
        <v>0.40695764350976488</v>
      </c>
      <c r="E41" s="132">
        <v>0.40693525186144858</v>
      </c>
    </row>
    <row r="42" spans="1:7" ht="51" x14ac:dyDescent="0.25">
      <c r="A42" s="106" t="s">
        <v>549</v>
      </c>
      <c r="B42" s="107" t="s">
        <v>783</v>
      </c>
      <c r="C42" s="19" t="s">
        <v>784</v>
      </c>
      <c r="D42" s="109">
        <v>0.98581300000000005</v>
      </c>
      <c r="E42" s="132">
        <v>0.98616800000000004</v>
      </c>
    </row>
    <row r="43" spans="1:7" ht="51" x14ac:dyDescent="0.25">
      <c r="A43" s="106" t="s">
        <v>558</v>
      </c>
      <c r="B43" s="107" t="s">
        <v>785</v>
      </c>
      <c r="C43" s="19" t="s">
        <v>786</v>
      </c>
      <c r="D43" s="109">
        <v>0.27190700000000001</v>
      </c>
      <c r="E43" s="132">
        <v>0.27198099999999997</v>
      </c>
    </row>
    <row r="44" spans="1:7" ht="51" x14ac:dyDescent="0.25">
      <c r="A44" s="106" t="s">
        <v>571</v>
      </c>
      <c r="B44" s="107" t="s">
        <v>787</v>
      </c>
      <c r="C44" s="19" t="s">
        <v>788</v>
      </c>
      <c r="D44" s="120">
        <v>210</v>
      </c>
      <c r="E44" s="134">
        <v>209</v>
      </c>
    </row>
    <row r="45" spans="1:7" ht="38.25" x14ac:dyDescent="0.25">
      <c r="A45" s="121" t="s">
        <v>578</v>
      </c>
      <c r="B45" s="122" t="s">
        <v>789</v>
      </c>
      <c r="C45" s="123" t="s">
        <v>790</v>
      </c>
      <c r="D45" s="124">
        <v>11680.12</v>
      </c>
      <c r="E45" s="125">
        <v>11594.4</v>
      </c>
    </row>
    <row r="46" spans="1:7" ht="12.75" customHeight="1" x14ac:dyDescent="0.25">
      <c r="A46" s="1"/>
      <c r="B46" s="1"/>
      <c r="C46" s="1"/>
      <c r="D46" s="1"/>
      <c r="E46" s="1"/>
      <c r="F46" s="1"/>
      <c r="G46" s="1"/>
    </row>
    <row r="47" spans="1:7" ht="15.75" customHeight="1" x14ac:dyDescent="0.25">
      <c r="A47" s="86"/>
    </row>
    <row r="48" spans="1:7" ht="75" customHeight="1" x14ac:dyDescent="0.25">
      <c r="A48" s="126"/>
    </row>
    <row r="49" spans="1:7" ht="75" customHeight="1" x14ac:dyDescent="0.25">
      <c r="A49" s="126"/>
    </row>
    <row r="50" spans="1:7" ht="11.25" customHeight="1" x14ac:dyDescent="0.2">
      <c r="A50" s="1"/>
      <c r="B50" s="127"/>
      <c r="C50" s="1"/>
      <c r="D50" s="1"/>
      <c r="E50" s="1"/>
      <c r="F50" s="1"/>
      <c r="G50" s="1"/>
    </row>
    <row r="51" spans="1:7" ht="14.25" customHeight="1" x14ac:dyDescent="0.25">
      <c r="A51" s="88"/>
      <c r="B51" s="60"/>
    </row>
    <row r="52" spans="1:7" ht="12" customHeight="1" x14ac:dyDescent="0.25">
      <c r="A52" s="89"/>
      <c r="B52" s="59"/>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60"/>
      <c r="B59" s="60"/>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54377-1ACE-41B7-9722-5B238F5F4E50}">
  <sheetPr codeName="Sheet8">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ColWidth="9.140625" defaultRowHeight="12.75" x14ac:dyDescent="0.25"/>
  <cols>
    <col min="1" max="1" width="6.85546875" style="187" customWidth="1"/>
    <col min="2" max="2" width="37.7109375" style="187" customWidth="1"/>
    <col min="3" max="7" width="15.28515625" style="187" customWidth="1"/>
    <col min="8" max="16384" width="9.140625" style="187"/>
  </cols>
  <sheetData>
    <row r="1" spans="1:9" ht="61.5" customHeight="1" x14ac:dyDescent="0.25">
      <c r="A1" s="185"/>
      <c r="B1" s="185"/>
      <c r="C1" s="186"/>
    </row>
    <row r="2" spans="1:9" ht="18.75" customHeight="1" x14ac:dyDescent="0.25">
      <c r="A2" s="188"/>
    </row>
    <row r="3" spans="1:9" ht="39.75" customHeight="1" x14ac:dyDescent="0.25">
      <c r="A3" s="185"/>
      <c r="B3" s="186"/>
    </row>
    <row r="4" spans="1:9" ht="12.75" customHeight="1" x14ac:dyDescent="0.25">
      <c r="A4" s="185"/>
      <c r="B4" s="189"/>
    </row>
    <row r="5" spans="1:9" ht="14.25" customHeight="1" x14ac:dyDescent="0.25">
      <c r="A5" s="274">
        <v>1</v>
      </c>
      <c r="B5" s="275" t="s">
        <v>798</v>
      </c>
      <c r="C5" s="276"/>
      <c r="D5" s="190" t="s">
        <v>799</v>
      </c>
      <c r="E5" s="191"/>
    </row>
    <row r="6" spans="1:9" ht="13.5" customHeight="1" x14ac:dyDescent="0.25">
      <c r="A6" s="274"/>
      <c r="B6" s="277" t="s">
        <v>800</v>
      </c>
      <c r="C6" s="277"/>
      <c r="D6" s="192" t="s">
        <v>801</v>
      </c>
      <c r="E6" s="191"/>
    </row>
    <row r="7" spans="1:9" ht="13.5" customHeight="1" x14ac:dyDescent="0.25">
      <c r="A7" s="274">
        <v>2</v>
      </c>
      <c r="B7" s="278" t="s">
        <v>802</v>
      </c>
      <c r="C7" s="279"/>
      <c r="D7" s="190" t="s">
        <v>803</v>
      </c>
      <c r="E7" s="191"/>
    </row>
    <row r="8" spans="1:9" ht="14.25" customHeight="1" x14ac:dyDescent="0.25">
      <c r="A8" s="274"/>
      <c r="B8" s="279" t="s">
        <v>804</v>
      </c>
      <c r="C8" s="279"/>
      <c r="D8" s="192" t="s">
        <v>805</v>
      </c>
      <c r="E8" s="191"/>
    </row>
    <row r="9" spans="1:9" ht="13.5" customHeight="1" x14ac:dyDescent="0.25">
      <c r="A9" s="274">
        <v>3</v>
      </c>
      <c r="B9" s="278" t="s">
        <v>794</v>
      </c>
      <c r="C9" s="279"/>
      <c r="D9" s="190" t="s">
        <v>795</v>
      </c>
      <c r="E9" s="191"/>
    </row>
    <row r="10" spans="1:9" ht="13.5" customHeight="1" x14ac:dyDescent="0.25">
      <c r="A10" s="274"/>
      <c r="B10" s="194" t="s">
        <v>796</v>
      </c>
      <c r="C10" s="193"/>
      <c r="D10" s="192" t="s">
        <v>797</v>
      </c>
      <c r="E10" s="191"/>
    </row>
    <row r="11" spans="1:9" ht="13.5" customHeight="1" x14ac:dyDescent="0.25">
      <c r="A11" s="274">
        <v>4</v>
      </c>
      <c r="B11" s="195" t="s">
        <v>806</v>
      </c>
      <c r="C11" s="194"/>
      <c r="D11" s="196" t="s">
        <v>918</v>
      </c>
      <c r="E11" s="191"/>
    </row>
    <row r="12" spans="1:9" ht="13.5" customHeight="1" x14ac:dyDescent="0.25">
      <c r="A12" s="274"/>
      <c r="B12" s="194" t="s">
        <v>807</v>
      </c>
      <c r="C12" s="194"/>
      <c r="D12" s="197" t="s">
        <v>919</v>
      </c>
      <c r="E12" s="198"/>
    </row>
    <row r="13" spans="1:9" ht="6" customHeight="1" x14ac:dyDescent="0.25">
      <c r="A13" s="186"/>
      <c r="B13" s="199"/>
      <c r="C13" s="199"/>
      <c r="D13" s="200"/>
      <c r="E13" s="198"/>
    </row>
    <row r="14" spans="1:9" ht="8.25" customHeight="1" x14ac:dyDescent="0.25">
      <c r="A14" s="201"/>
      <c r="B14" s="191"/>
      <c r="C14" s="191"/>
      <c r="D14" s="191"/>
      <c r="E14" s="191"/>
      <c r="F14" s="191"/>
      <c r="G14" s="191"/>
      <c r="H14" s="191"/>
      <c r="I14" s="191"/>
    </row>
    <row r="15" spans="1:9" s="203" customFormat="1" ht="15" customHeight="1" x14ac:dyDescent="0.25">
      <c r="A15" s="202" t="s">
        <v>852</v>
      </c>
    </row>
    <row r="16" spans="1:9" s="203" customFormat="1" x14ac:dyDescent="0.25">
      <c r="A16" s="204" t="s">
        <v>853</v>
      </c>
    </row>
    <row r="17" spans="1:9" ht="12.75" customHeight="1" x14ac:dyDescent="0.25">
      <c r="A17" s="205"/>
      <c r="B17" s="191"/>
      <c r="C17" s="191"/>
      <c r="D17" s="191"/>
      <c r="E17" s="191"/>
      <c r="F17" s="191"/>
      <c r="G17" s="191"/>
      <c r="H17" s="191"/>
      <c r="I17" s="191"/>
    </row>
    <row r="18" spans="1:9" ht="15.75" customHeight="1" x14ac:dyDescent="0.25">
      <c r="A18" s="280" t="s">
        <v>729</v>
      </c>
      <c r="B18" s="273" t="s">
        <v>854</v>
      </c>
      <c r="C18" s="273"/>
      <c r="D18" s="273"/>
      <c r="E18" s="273"/>
      <c r="F18" s="273" t="s">
        <v>855</v>
      </c>
      <c r="G18" s="273"/>
      <c r="H18" s="191"/>
      <c r="I18" s="191"/>
    </row>
    <row r="19" spans="1:9" ht="23.25" customHeight="1" x14ac:dyDescent="0.25">
      <c r="A19" s="280"/>
      <c r="B19" s="273"/>
      <c r="C19" s="273"/>
      <c r="D19" s="273"/>
      <c r="E19" s="273"/>
      <c r="F19" s="206" t="s">
        <v>856</v>
      </c>
      <c r="G19" s="206" t="s">
        <v>857</v>
      </c>
      <c r="H19" s="191"/>
      <c r="I19" s="191"/>
    </row>
    <row r="20" spans="1:9" ht="25.5" customHeight="1" x14ac:dyDescent="0.25">
      <c r="A20" s="207" t="s">
        <v>135</v>
      </c>
      <c r="B20" s="208" t="s">
        <v>858</v>
      </c>
      <c r="C20" s="208"/>
      <c r="D20" s="208"/>
      <c r="E20" s="208"/>
      <c r="F20" s="208"/>
      <c r="G20" s="208"/>
      <c r="H20" s="191"/>
      <c r="I20" s="191"/>
    </row>
    <row r="21" spans="1:9" x14ac:dyDescent="0.25">
      <c r="A21" s="207">
        <v>1</v>
      </c>
      <c r="B21" s="208" t="s">
        <v>859</v>
      </c>
      <c r="C21" s="208"/>
      <c r="D21" s="208"/>
      <c r="E21" s="208"/>
      <c r="F21" s="208"/>
      <c r="G21" s="208"/>
      <c r="H21" s="191"/>
      <c r="I21" s="191"/>
    </row>
    <row r="22" spans="1:9" x14ac:dyDescent="0.25">
      <c r="A22" s="207">
        <v>2</v>
      </c>
      <c r="B22" s="208" t="s">
        <v>820</v>
      </c>
      <c r="C22" s="208"/>
      <c r="D22" s="208"/>
      <c r="E22" s="208"/>
      <c r="F22" s="208"/>
      <c r="G22" s="208"/>
      <c r="H22" s="191"/>
      <c r="I22" s="191"/>
    </row>
    <row r="23" spans="1:9" x14ac:dyDescent="0.25">
      <c r="A23" s="207" t="s">
        <v>227</v>
      </c>
      <c r="B23" s="208" t="s">
        <v>860</v>
      </c>
      <c r="C23" s="208"/>
      <c r="D23" s="208"/>
      <c r="E23" s="208"/>
      <c r="F23" s="208"/>
      <c r="G23" s="208"/>
      <c r="H23" s="191"/>
      <c r="I23" s="191"/>
    </row>
    <row r="24" spans="1:9" x14ac:dyDescent="0.25">
      <c r="A24" s="207">
        <v>1</v>
      </c>
      <c r="B24" s="208" t="s">
        <v>859</v>
      </c>
      <c r="C24" s="208"/>
      <c r="D24" s="208"/>
      <c r="E24" s="208"/>
      <c r="F24" s="208"/>
      <c r="G24" s="208"/>
      <c r="H24" s="191"/>
      <c r="I24" s="191"/>
    </row>
    <row r="25" spans="1:9" x14ac:dyDescent="0.25">
      <c r="A25" s="207">
        <v>2</v>
      </c>
      <c r="B25" s="208" t="s">
        <v>820</v>
      </c>
      <c r="C25" s="208"/>
      <c r="D25" s="208"/>
      <c r="E25" s="208"/>
      <c r="F25" s="208"/>
      <c r="G25" s="208"/>
      <c r="H25" s="191"/>
      <c r="I25" s="191"/>
    </row>
    <row r="26" spans="1:9" x14ac:dyDescent="0.25">
      <c r="A26" s="207" t="s">
        <v>597</v>
      </c>
      <c r="B26" s="208" t="s">
        <v>861</v>
      </c>
      <c r="C26" s="208"/>
      <c r="D26" s="208"/>
      <c r="E26" s="208"/>
      <c r="F26" s="208"/>
      <c r="G26" s="208"/>
      <c r="H26" s="191"/>
      <c r="I26" s="191"/>
    </row>
    <row r="27" spans="1:9" x14ac:dyDescent="0.25">
      <c r="A27" s="207">
        <v>1</v>
      </c>
      <c r="B27" s="208" t="s">
        <v>859</v>
      </c>
      <c r="C27" s="208"/>
      <c r="D27" s="208"/>
      <c r="E27" s="208"/>
      <c r="F27" s="208"/>
      <c r="G27" s="208"/>
      <c r="H27" s="191"/>
      <c r="I27" s="191"/>
    </row>
    <row r="28" spans="1:9" x14ac:dyDescent="0.25">
      <c r="A28" s="207">
        <v>2</v>
      </c>
      <c r="B28" s="208" t="s">
        <v>820</v>
      </c>
      <c r="C28" s="208"/>
      <c r="D28" s="208"/>
      <c r="E28" s="208"/>
      <c r="F28" s="208"/>
      <c r="G28" s="208"/>
      <c r="H28" s="191"/>
      <c r="I28" s="191"/>
    </row>
    <row r="29" spans="1:9" x14ac:dyDescent="0.25">
      <c r="A29" s="207" t="s">
        <v>600</v>
      </c>
      <c r="B29" s="208" t="s">
        <v>862</v>
      </c>
      <c r="C29" s="208"/>
      <c r="D29" s="208"/>
      <c r="E29" s="208"/>
      <c r="F29" s="208"/>
      <c r="G29" s="208"/>
      <c r="H29" s="191"/>
      <c r="I29" s="191"/>
    </row>
    <row r="30" spans="1:9" x14ac:dyDescent="0.25">
      <c r="A30" s="207">
        <v>1</v>
      </c>
      <c r="B30" s="208" t="s">
        <v>859</v>
      </c>
      <c r="C30" s="208"/>
      <c r="D30" s="208"/>
      <c r="E30" s="208"/>
      <c r="F30" s="208"/>
      <c r="G30" s="208"/>
      <c r="H30" s="191"/>
      <c r="I30" s="191"/>
    </row>
    <row r="31" spans="1:9" x14ac:dyDescent="0.25">
      <c r="A31" s="207">
        <v>2</v>
      </c>
      <c r="B31" s="208" t="s">
        <v>863</v>
      </c>
      <c r="C31" s="208"/>
      <c r="D31" s="208"/>
      <c r="E31" s="208"/>
      <c r="F31" s="208"/>
      <c r="G31" s="208"/>
      <c r="H31" s="191"/>
      <c r="I31" s="191"/>
    </row>
    <row r="32" spans="1:9" ht="9.75" customHeight="1" x14ac:dyDescent="0.25">
      <c r="A32" s="209"/>
      <c r="B32" s="210"/>
      <c r="C32" s="210"/>
      <c r="D32" s="210"/>
      <c r="E32" s="191"/>
      <c r="F32" s="191"/>
      <c r="G32" s="191"/>
      <c r="H32" s="191"/>
      <c r="I32" s="191"/>
    </row>
    <row r="33" spans="1:9" s="203" customFormat="1" x14ac:dyDescent="0.25">
      <c r="A33" s="211" t="s">
        <v>864</v>
      </c>
    </row>
    <row r="34" spans="1:9" s="203" customFormat="1" ht="10.5" customHeight="1" x14ac:dyDescent="0.25">
      <c r="A34" s="211"/>
    </row>
    <row r="35" spans="1:9" s="203" customFormat="1" x14ac:dyDescent="0.25">
      <c r="A35" s="204" t="s">
        <v>865</v>
      </c>
    </row>
    <row r="36" spans="1:9" x14ac:dyDescent="0.25">
      <c r="A36" s="205"/>
      <c r="B36" s="191"/>
      <c r="C36" s="191"/>
      <c r="D36" s="191"/>
      <c r="E36" s="191"/>
      <c r="F36" s="191"/>
      <c r="G36" s="191"/>
      <c r="H36" s="191"/>
      <c r="I36" s="191"/>
    </row>
    <row r="37" spans="1:9" ht="25.5" x14ac:dyDescent="0.25">
      <c r="A37" s="280" t="s">
        <v>729</v>
      </c>
      <c r="B37" s="273" t="s">
        <v>866</v>
      </c>
      <c r="C37" s="273" t="s">
        <v>867</v>
      </c>
      <c r="D37" s="273"/>
      <c r="E37" s="273" t="s">
        <v>868</v>
      </c>
      <c r="F37" s="273"/>
      <c r="G37" s="206" t="s">
        <v>869</v>
      </c>
      <c r="H37" s="191"/>
      <c r="I37" s="191"/>
    </row>
    <row r="38" spans="1:9" ht="15.75" customHeight="1" x14ac:dyDescent="0.25">
      <c r="A38" s="280"/>
      <c r="B38" s="273"/>
      <c r="C38" s="206" t="s">
        <v>870</v>
      </c>
      <c r="D38" s="206" t="s">
        <v>871</v>
      </c>
      <c r="E38" s="206" t="s">
        <v>870</v>
      </c>
      <c r="F38" s="206" t="s">
        <v>871</v>
      </c>
      <c r="G38" s="212"/>
      <c r="H38" s="191"/>
      <c r="I38" s="191"/>
    </row>
    <row r="39" spans="1:9" x14ac:dyDescent="0.25">
      <c r="A39" s="207" t="s">
        <v>345</v>
      </c>
      <c r="B39" s="213" t="s">
        <v>872</v>
      </c>
      <c r="C39" s="208"/>
      <c r="D39" s="208"/>
      <c r="E39" s="208"/>
      <c r="F39" s="208"/>
      <c r="G39" s="208"/>
      <c r="H39" s="191"/>
      <c r="I39" s="191"/>
    </row>
    <row r="40" spans="1:9" x14ac:dyDescent="0.25">
      <c r="A40" s="207"/>
      <c r="B40" s="213" t="s">
        <v>873</v>
      </c>
      <c r="C40" s="208"/>
      <c r="D40" s="208"/>
      <c r="E40" s="208"/>
      <c r="F40" s="208"/>
      <c r="G40" s="208"/>
      <c r="H40" s="191"/>
      <c r="I40" s="191"/>
    </row>
    <row r="41" spans="1:9" x14ac:dyDescent="0.25">
      <c r="A41" s="207"/>
      <c r="B41" s="213" t="s">
        <v>874</v>
      </c>
      <c r="C41" s="208"/>
      <c r="D41" s="208"/>
      <c r="E41" s="208"/>
      <c r="F41" s="208"/>
      <c r="G41" s="208"/>
      <c r="H41" s="191"/>
      <c r="I41" s="191"/>
    </row>
    <row r="42" spans="1:9" x14ac:dyDescent="0.25">
      <c r="A42" s="207"/>
      <c r="B42" s="213" t="s">
        <v>875</v>
      </c>
      <c r="C42" s="208"/>
      <c r="D42" s="208"/>
      <c r="E42" s="208"/>
      <c r="F42" s="208"/>
      <c r="G42" s="208"/>
      <c r="H42" s="191"/>
      <c r="I42" s="191"/>
    </row>
    <row r="43" spans="1:9" x14ac:dyDescent="0.25">
      <c r="A43" s="207" t="s">
        <v>362</v>
      </c>
      <c r="B43" s="213" t="s">
        <v>876</v>
      </c>
      <c r="C43" s="208"/>
      <c r="D43" s="208"/>
      <c r="E43" s="208"/>
      <c r="F43" s="208"/>
      <c r="G43" s="208"/>
      <c r="H43" s="191"/>
      <c r="I43" s="191"/>
    </row>
    <row r="44" spans="1:9" x14ac:dyDescent="0.25">
      <c r="A44" s="207" t="s">
        <v>381</v>
      </c>
      <c r="B44" s="213" t="s">
        <v>877</v>
      </c>
      <c r="C44" s="208"/>
      <c r="D44" s="208"/>
      <c r="E44" s="208"/>
      <c r="F44" s="208"/>
      <c r="G44" s="208"/>
      <c r="H44" s="191"/>
      <c r="I44" s="191"/>
    </row>
    <row r="45" spans="1:9" x14ac:dyDescent="0.25">
      <c r="A45" s="207" t="s">
        <v>388</v>
      </c>
      <c r="B45" s="213" t="s">
        <v>878</v>
      </c>
      <c r="C45" s="208"/>
      <c r="D45" s="208"/>
      <c r="E45" s="208"/>
      <c r="F45" s="208"/>
      <c r="G45" s="208"/>
      <c r="H45" s="191"/>
      <c r="I45" s="191"/>
    </row>
    <row r="46" spans="1:9" x14ac:dyDescent="0.25">
      <c r="A46" s="207" t="s">
        <v>395</v>
      </c>
      <c r="B46" s="213" t="s">
        <v>879</v>
      </c>
      <c r="C46" s="208"/>
      <c r="D46" s="208"/>
      <c r="E46" s="208"/>
      <c r="F46" s="208"/>
      <c r="G46" s="208"/>
      <c r="H46" s="191"/>
      <c r="I46" s="191"/>
    </row>
    <row r="47" spans="1:9" x14ac:dyDescent="0.25">
      <c r="A47" s="207" t="s">
        <v>398</v>
      </c>
      <c r="B47" s="213" t="s">
        <v>880</v>
      </c>
      <c r="C47" s="208"/>
      <c r="D47" s="208"/>
      <c r="E47" s="208"/>
      <c r="F47" s="208"/>
      <c r="G47" s="208"/>
      <c r="H47" s="191"/>
      <c r="I47" s="191"/>
    </row>
    <row r="48" spans="1:9" x14ac:dyDescent="0.25">
      <c r="A48" s="207" t="s">
        <v>407</v>
      </c>
      <c r="B48" s="213" t="s">
        <v>881</v>
      </c>
      <c r="C48" s="208"/>
      <c r="D48" s="208"/>
      <c r="E48" s="208"/>
      <c r="F48" s="208"/>
      <c r="G48" s="208"/>
      <c r="H48" s="191"/>
      <c r="I48" s="191"/>
    </row>
    <row r="49" spans="1:9" x14ac:dyDescent="0.25">
      <c r="A49" s="207" t="s">
        <v>410</v>
      </c>
      <c r="B49" s="213" t="s">
        <v>882</v>
      </c>
      <c r="C49" s="208"/>
      <c r="D49" s="208"/>
      <c r="E49" s="208"/>
      <c r="F49" s="208"/>
      <c r="G49" s="208"/>
      <c r="H49" s="191"/>
      <c r="I49" s="191"/>
    </row>
    <row r="50" spans="1:9" ht="25.5" x14ac:dyDescent="0.25">
      <c r="A50" s="273" t="s">
        <v>729</v>
      </c>
      <c r="B50" s="273" t="s">
        <v>883</v>
      </c>
      <c r="C50" s="273" t="s">
        <v>884</v>
      </c>
      <c r="D50" s="273"/>
      <c r="E50" s="273" t="s">
        <v>885</v>
      </c>
      <c r="F50" s="273"/>
      <c r="G50" s="206" t="s">
        <v>886</v>
      </c>
      <c r="H50" s="191"/>
      <c r="I50" s="191"/>
    </row>
    <row r="51" spans="1:9" ht="14.25" customHeight="1" x14ac:dyDescent="0.25">
      <c r="A51" s="273"/>
      <c r="B51" s="273"/>
      <c r="C51" s="206" t="s">
        <v>870</v>
      </c>
      <c r="D51" s="206" t="s">
        <v>871</v>
      </c>
      <c r="E51" s="206" t="s">
        <v>870</v>
      </c>
      <c r="F51" s="206" t="s">
        <v>871</v>
      </c>
      <c r="G51" s="212"/>
      <c r="H51" s="191"/>
      <c r="I51" s="191"/>
    </row>
    <row r="52" spans="1:9" ht="25.5" x14ac:dyDescent="0.25">
      <c r="A52" s="207" t="s">
        <v>415</v>
      </c>
      <c r="B52" s="213" t="s">
        <v>887</v>
      </c>
      <c r="C52" s="208"/>
      <c r="D52" s="208"/>
      <c r="E52" s="208"/>
      <c r="F52" s="208"/>
      <c r="G52" s="208"/>
      <c r="H52" s="191"/>
      <c r="I52" s="191"/>
    </row>
    <row r="53" spans="1:9" x14ac:dyDescent="0.25">
      <c r="A53" s="207" t="s">
        <v>418</v>
      </c>
      <c r="B53" s="213" t="s">
        <v>888</v>
      </c>
      <c r="C53" s="208"/>
      <c r="D53" s="208"/>
      <c r="E53" s="208"/>
      <c r="F53" s="208"/>
      <c r="G53" s="208"/>
      <c r="H53" s="191"/>
      <c r="I53" s="191"/>
    </row>
    <row r="54" spans="1:9" x14ac:dyDescent="0.25">
      <c r="A54" s="207" t="s">
        <v>487</v>
      </c>
      <c r="B54" s="213" t="s">
        <v>889</v>
      </c>
      <c r="C54" s="208"/>
      <c r="D54" s="208"/>
      <c r="E54" s="208"/>
      <c r="F54" s="208"/>
      <c r="G54" s="208"/>
      <c r="H54" s="191"/>
      <c r="I54" s="191"/>
    </row>
    <row r="55" spans="1:9" x14ac:dyDescent="0.25">
      <c r="A55" s="209"/>
      <c r="B55" s="210"/>
      <c r="C55" s="210"/>
      <c r="D55" s="210"/>
      <c r="E55" s="210"/>
      <c r="F55" s="210"/>
      <c r="G55" s="210"/>
      <c r="H55" s="191"/>
      <c r="I55" s="191"/>
    </row>
    <row r="56" spans="1:9" s="203" customFormat="1" x14ac:dyDescent="0.25">
      <c r="A56" s="211" t="s">
        <v>890</v>
      </c>
    </row>
    <row r="57" spans="1:9" ht="9.75" customHeight="1" x14ac:dyDescent="0.25">
      <c r="A57" s="214"/>
      <c r="B57" s="191"/>
      <c r="C57" s="191"/>
      <c r="D57" s="191"/>
      <c r="E57" s="191"/>
      <c r="F57" s="191"/>
      <c r="G57" s="191"/>
      <c r="H57" s="191"/>
      <c r="I57" s="191"/>
    </row>
    <row r="58" spans="1:9" s="203" customFormat="1" x14ac:dyDescent="0.25">
      <c r="A58" s="204" t="s">
        <v>891</v>
      </c>
    </row>
    <row r="59" spans="1:9" ht="9.75" customHeight="1" x14ac:dyDescent="0.25">
      <c r="A59" s="205"/>
      <c r="B59" s="191"/>
      <c r="C59" s="191"/>
      <c r="D59" s="191"/>
      <c r="E59" s="191"/>
      <c r="F59" s="191"/>
      <c r="G59" s="191"/>
      <c r="H59" s="191"/>
      <c r="I59" s="191"/>
    </row>
    <row r="60" spans="1:9" ht="26.25" customHeight="1" x14ac:dyDescent="0.25">
      <c r="A60" s="280" t="s">
        <v>729</v>
      </c>
      <c r="B60" s="273" t="s">
        <v>854</v>
      </c>
      <c r="C60" s="273" t="s">
        <v>884</v>
      </c>
      <c r="D60" s="273"/>
      <c r="E60" s="273" t="s">
        <v>868</v>
      </c>
      <c r="F60" s="273"/>
      <c r="G60" s="206" t="s">
        <v>892</v>
      </c>
      <c r="H60" s="191"/>
      <c r="I60" s="191"/>
    </row>
    <row r="61" spans="1:9" ht="14.25" customHeight="1" x14ac:dyDescent="0.25">
      <c r="A61" s="280"/>
      <c r="B61" s="273"/>
      <c r="C61" s="206" t="s">
        <v>870</v>
      </c>
      <c r="D61" s="206" t="s">
        <v>871</v>
      </c>
      <c r="E61" s="206" t="s">
        <v>870</v>
      </c>
      <c r="F61" s="206" t="s">
        <v>871</v>
      </c>
      <c r="G61" s="212"/>
      <c r="H61" s="191"/>
      <c r="I61" s="191"/>
    </row>
    <row r="62" spans="1:9" ht="25.5" x14ac:dyDescent="0.25">
      <c r="A62" s="207" t="s">
        <v>135</v>
      </c>
      <c r="B62" s="208" t="s">
        <v>893</v>
      </c>
      <c r="C62" s="208"/>
      <c r="D62" s="208"/>
      <c r="E62" s="208"/>
      <c r="F62" s="208"/>
      <c r="G62" s="208"/>
      <c r="H62" s="191"/>
      <c r="I62" s="191"/>
    </row>
    <row r="63" spans="1:9" x14ac:dyDescent="0.25">
      <c r="A63" s="207"/>
      <c r="B63" s="208" t="s">
        <v>894</v>
      </c>
      <c r="C63" s="208"/>
      <c r="D63" s="208"/>
      <c r="E63" s="208"/>
      <c r="F63" s="208"/>
      <c r="G63" s="208"/>
      <c r="H63" s="191"/>
      <c r="I63" s="191"/>
    </row>
    <row r="64" spans="1:9" x14ac:dyDescent="0.25">
      <c r="A64" s="207"/>
      <c r="B64" s="208" t="s">
        <v>878</v>
      </c>
      <c r="C64" s="208"/>
      <c r="D64" s="208"/>
      <c r="E64" s="208"/>
      <c r="F64" s="208"/>
      <c r="G64" s="208"/>
      <c r="H64" s="191"/>
      <c r="I64" s="191"/>
    </row>
    <row r="65" spans="1:9" x14ac:dyDescent="0.25">
      <c r="A65" s="207"/>
      <c r="B65" s="208" t="s">
        <v>895</v>
      </c>
      <c r="C65" s="208"/>
      <c r="D65" s="208"/>
      <c r="E65" s="208"/>
      <c r="F65" s="208"/>
      <c r="G65" s="208"/>
      <c r="H65" s="191"/>
      <c r="I65" s="191"/>
    </row>
    <row r="66" spans="1:9" x14ac:dyDescent="0.25">
      <c r="A66" s="207" t="s">
        <v>227</v>
      </c>
      <c r="B66" s="208" t="s">
        <v>896</v>
      </c>
      <c r="C66" s="208"/>
      <c r="D66" s="208"/>
      <c r="E66" s="208"/>
      <c r="F66" s="208"/>
      <c r="G66" s="208"/>
      <c r="H66" s="191"/>
      <c r="I66" s="191"/>
    </row>
    <row r="67" spans="1:9" x14ac:dyDescent="0.25">
      <c r="A67" s="207"/>
      <c r="B67" s="208" t="s">
        <v>897</v>
      </c>
      <c r="C67" s="208"/>
      <c r="D67" s="208"/>
      <c r="E67" s="208"/>
      <c r="F67" s="208"/>
      <c r="G67" s="208"/>
      <c r="H67" s="191"/>
      <c r="I67" s="191"/>
    </row>
    <row r="68" spans="1:9" x14ac:dyDescent="0.25">
      <c r="A68" s="207"/>
      <c r="B68" s="208" t="s">
        <v>898</v>
      </c>
      <c r="C68" s="208"/>
      <c r="D68" s="208"/>
      <c r="E68" s="208"/>
      <c r="F68" s="208"/>
      <c r="G68" s="208"/>
      <c r="H68" s="191"/>
      <c r="I68" s="191"/>
    </row>
    <row r="69" spans="1:9" ht="25.5" x14ac:dyDescent="0.25">
      <c r="A69" s="207" t="s">
        <v>597</v>
      </c>
      <c r="B69" s="208" t="s">
        <v>899</v>
      </c>
      <c r="C69" s="208"/>
      <c r="D69" s="208"/>
      <c r="E69" s="208"/>
      <c r="F69" s="208"/>
      <c r="G69" s="208"/>
      <c r="H69" s="191"/>
      <c r="I69" s="191"/>
    </row>
    <row r="70" spans="1:9" ht="25.5" x14ac:dyDescent="0.25">
      <c r="A70" s="207" t="s">
        <v>600</v>
      </c>
      <c r="B70" s="208" t="s">
        <v>900</v>
      </c>
      <c r="C70" s="208"/>
      <c r="D70" s="208"/>
      <c r="E70" s="208"/>
      <c r="F70" s="208"/>
      <c r="G70" s="208"/>
      <c r="H70" s="191"/>
      <c r="I70" s="191"/>
    </row>
    <row r="71" spans="1:9" x14ac:dyDescent="0.25">
      <c r="A71" s="208"/>
      <c r="B71" s="208" t="s">
        <v>901</v>
      </c>
      <c r="C71" s="208"/>
      <c r="D71" s="208"/>
      <c r="E71" s="208"/>
      <c r="F71" s="208"/>
      <c r="G71" s="208"/>
      <c r="H71" s="191"/>
      <c r="I71" s="191"/>
    </row>
    <row r="72" spans="1:9" ht="25.5" x14ac:dyDescent="0.25">
      <c r="A72" s="208"/>
      <c r="B72" s="208" t="s">
        <v>902</v>
      </c>
      <c r="C72" s="208"/>
      <c r="D72" s="208"/>
      <c r="E72" s="208"/>
      <c r="F72" s="208"/>
      <c r="G72" s="208"/>
      <c r="H72" s="191"/>
      <c r="I72" s="191"/>
    </row>
    <row r="73" spans="1:9" ht="9" customHeight="1" x14ac:dyDescent="0.25">
      <c r="A73" s="210"/>
      <c r="B73" s="210"/>
      <c r="C73" s="210"/>
      <c r="D73" s="210"/>
      <c r="E73" s="210"/>
      <c r="F73" s="210"/>
      <c r="G73" s="210"/>
      <c r="H73" s="191"/>
      <c r="I73" s="191"/>
    </row>
    <row r="74" spans="1:9" s="203" customFormat="1" x14ac:dyDescent="0.25">
      <c r="A74" s="211" t="s">
        <v>903</v>
      </c>
    </row>
    <row r="75" spans="1:9" ht="8.25" customHeight="1" x14ac:dyDescent="0.25">
      <c r="A75" s="214"/>
      <c r="B75" s="191"/>
      <c r="C75" s="191"/>
      <c r="D75" s="191"/>
      <c r="E75" s="191"/>
      <c r="F75" s="191"/>
      <c r="G75" s="191"/>
      <c r="H75" s="191"/>
      <c r="I75" s="191"/>
    </row>
    <row r="76" spans="1:9" s="203" customFormat="1" x14ac:dyDescent="0.25">
      <c r="A76" s="204" t="s">
        <v>904</v>
      </c>
    </row>
    <row r="77" spans="1:9" x14ac:dyDescent="0.25">
      <c r="A77" s="205"/>
      <c r="B77" s="191"/>
      <c r="C77" s="191"/>
      <c r="D77" s="191"/>
      <c r="E77" s="191"/>
      <c r="F77" s="191"/>
      <c r="G77" s="191"/>
      <c r="H77" s="191"/>
      <c r="I77" s="191"/>
    </row>
    <row r="78" spans="1:9" ht="48.75" customHeight="1" x14ac:dyDescent="0.25">
      <c r="A78" s="280" t="s">
        <v>729</v>
      </c>
      <c r="B78" s="273" t="s">
        <v>905</v>
      </c>
      <c r="C78" s="206" t="s">
        <v>906</v>
      </c>
      <c r="D78" s="206"/>
      <c r="E78" s="206" t="s">
        <v>907</v>
      </c>
      <c r="F78" s="206"/>
      <c r="G78" s="206" t="s">
        <v>908</v>
      </c>
      <c r="I78" s="191"/>
    </row>
    <row r="79" spans="1:9" ht="13.5" customHeight="1" x14ac:dyDescent="0.25">
      <c r="A79" s="280"/>
      <c r="B79" s="273"/>
      <c r="C79" s="206" t="s">
        <v>870</v>
      </c>
      <c r="D79" s="206" t="s">
        <v>871</v>
      </c>
      <c r="E79" s="206" t="s">
        <v>870</v>
      </c>
      <c r="F79" s="206" t="s">
        <v>871</v>
      </c>
      <c r="G79" s="212"/>
      <c r="I79" s="191"/>
    </row>
    <row r="80" spans="1:9" x14ac:dyDescent="0.25">
      <c r="A80" s="207" t="s">
        <v>135</v>
      </c>
      <c r="B80" s="208" t="s">
        <v>909</v>
      </c>
      <c r="C80" s="208"/>
      <c r="D80" s="208"/>
      <c r="E80" s="208"/>
      <c r="F80" s="208"/>
      <c r="G80" s="208"/>
      <c r="I80" s="191"/>
    </row>
    <row r="81" spans="1:9" x14ac:dyDescent="0.25">
      <c r="A81" s="207">
        <v>1</v>
      </c>
      <c r="B81" s="208"/>
      <c r="C81" s="208"/>
      <c r="D81" s="208"/>
      <c r="E81" s="208"/>
      <c r="F81" s="208"/>
      <c r="G81" s="208"/>
      <c r="I81" s="191"/>
    </row>
    <row r="82" spans="1:9" x14ac:dyDescent="0.25">
      <c r="A82" s="207"/>
      <c r="B82" s="208" t="s">
        <v>910</v>
      </c>
      <c r="C82" s="208"/>
      <c r="D82" s="208"/>
      <c r="E82" s="208"/>
      <c r="F82" s="208"/>
      <c r="G82" s="208"/>
      <c r="I82" s="191"/>
    </row>
    <row r="83" spans="1:9" x14ac:dyDescent="0.25">
      <c r="A83" s="207" t="s">
        <v>227</v>
      </c>
      <c r="B83" s="208" t="s">
        <v>911</v>
      </c>
      <c r="C83" s="208"/>
      <c r="D83" s="208"/>
      <c r="E83" s="208"/>
      <c r="F83" s="208"/>
      <c r="G83" s="208"/>
      <c r="I83" s="191"/>
    </row>
    <row r="84" spans="1:9" x14ac:dyDescent="0.25">
      <c r="A84" s="207">
        <v>1</v>
      </c>
      <c r="B84" s="208"/>
      <c r="C84" s="208"/>
      <c r="D84" s="208"/>
      <c r="E84" s="208"/>
      <c r="F84" s="208"/>
      <c r="G84" s="208"/>
      <c r="I84" s="191"/>
    </row>
    <row r="85" spans="1:9" x14ac:dyDescent="0.25">
      <c r="A85" s="207"/>
      <c r="B85" s="208" t="s">
        <v>910</v>
      </c>
      <c r="C85" s="208"/>
      <c r="D85" s="208"/>
      <c r="E85" s="208"/>
      <c r="F85" s="208"/>
      <c r="G85" s="208"/>
      <c r="I85" s="191"/>
    </row>
    <row r="86" spans="1:9" x14ac:dyDescent="0.25">
      <c r="A86" s="207" t="s">
        <v>597</v>
      </c>
      <c r="B86" s="208" t="s">
        <v>912</v>
      </c>
      <c r="C86" s="208"/>
      <c r="D86" s="208"/>
      <c r="E86" s="208"/>
      <c r="F86" s="208"/>
      <c r="G86" s="208"/>
      <c r="I86" s="191"/>
    </row>
    <row r="87" spans="1:9" x14ac:dyDescent="0.25">
      <c r="A87" s="207">
        <v>1</v>
      </c>
      <c r="B87" s="208"/>
      <c r="C87" s="208"/>
      <c r="D87" s="208"/>
      <c r="E87" s="208"/>
      <c r="F87" s="208"/>
      <c r="G87" s="208"/>
      <c r="I87" s="191"/>
    </row>
    <row r="88" spans="1:9" x14ac:dyDescent="0.25">
      <c r="A88" s="207"/>
      <c r="B88" s="208" t="s">
        <v>910</v>
      </c>
      <c r="C88" s="208"/>
      <c r="D88" s="208"/>
      <c r="E88" s="208"/>
      <c r="F88" s="208"/>
      <c r="G88" s="208"/>
      <c r="I88" s="191"/>
    </row>
    <row r="89" spans="1:9" x14ac:dyDescent="0.25">
      <c r="A89" s="207" t="s">
        <v>600</v>
      </c>
      <c r="B89" s="208" t="s">
        <v>913</v>
      </c>
      <c r="C89" s="208"/>
      <c r="D89" s="208"/>
      <c r="E89" s="208"/>
      <c r="F89" s="208"/>
      <c r="G89" s="208"/>
      <c r="I89" s="191"/>
    </row>
    <row r="90" spans="1:9" x14ac:dyDescent="0.25">
      <c r="A90" s="207">
        <v>1</v>
      </c>
      <c r="B90" s="208"/>
      <c r="C90" s="208"/>
      <c r="D90" s="208"/>
      <c r="E90" s="208"/>
      <c r="F90" s="208"/>
      <c r="G90" s="208"/>
      <c r="I90" s="191"/>
    </row>
    <row r="91" spans="1:9" x14ac:dyDescent="0.25">
      <c r="A91" s="207"/>
      <c r="B91" s="208" t="s">
        <v>910</v>
      </c>
      <c r="C91" s="208"/>
      <c r="D91" s="208"/>
      <c r="E91" s="208"/>
      <c r="F91" s="208"/>
      <c r="G91" s="208"/>
      <c r="I91" s="191"/>
    </row>
    <row r="92" spans="1:9" x14ac:dyDescent="0.25">
      <c r="A92" s="207" t="s">
        <v>607</v>
      </c>
      <c r="B92" s="208" t="s">
        <v>914</v>
      </c>
      <c r="C92" s="208"/>
      <c r="D92" s="208"/>
      <c r="E92" s="208"/>
      <c r="F92" s="208"/>
      <c r="G92" s="208"/>
      <c r="I92" s="191"/>
    </row>
    <row r="93" spans="1:9" x14ac:dyDescent="0.25">
      <c r="A93" s="207">
        <v>1</v>
      </c>
      <c r="B93" s="208"/>
      <c r="C93" s="208"/>
      <c r="D93" s="208"/>
      <c r="E93" s="208"/>
      <c r="F93" s="208"/>
      <c r="G93" s="208"/>
      <c r="I93" s="191"/>
    </row>
    <row r="94" spans="1:9" x14ac:dyDescent="0.25">
      <c r="A94" s="207"/>
      <c r="B94" s="208" t="s">
        <v>910</v>
      </c>
      <c r="C94" s="208"/>
      <c r="D94" s="208"/>
      <c r="E94" s="208"/>
      <c r="F94" s="208"/>
      <c r="G94" s="208"/>
      <c r="I94" s="191"/>
    </row>
    <row r="95" spans="1:9" x14ac:dyDescent="0.25">
      <c r="A95" s="207" t="s">
        <v>329</v>
      </c>
      <c r="B95" s="208" t="s">
        <v>915</v>
      </c>
      <c r="C95" s="208"/>
      <c r="D95" s="208"/>
      <c r="E95" s="208"/>
      <c r="F95" s="208"/>
      <c r="G95" s="208"/>
      <c r="I95" s="191"/>
    </row>
    <row r="96" spans="1:9" x14ac:dyDescent="0.25">
      <c r="A96" s="207">
        <v>1</v>
      </c>
      <c r="B96" s="208"/>
      <c r="C96" s="208"/>
      <c r="D96" s="208"/>
      <c r="E96" s="208"/>
      <c r="F96" s="208"/>
      <c r="G96" s="208"/>
      <c r="I96" s="191"/>
    </row>
    <row r="97" spans="1:9" x14ac:dyDescent="0.25">
      <c r="A97" s="207"/>
      <c r="B97" s="208" t="s">
        <v>910</v>
      </c>
      <c r="C97" s="208"/>
      <c r="D97" s="208"/>
      <c r="E97" s="208"/>
      <c r="F97" s="208"/>
      <c r="G97" s="208"/>
      <c r="I97" s="191"/>
    </row>
    <row r="98" spans="1:9" x14ac:dyDescent="0.25">
      <c r="A98" s="207" t="s">
        <v>612</v>
      </c>
      <c r="B98" s="208" t="s">
        <v>916</v>
      </c>
      <c r="C98" s="208"/>
      <c r="D98" s="208"/>
      <c r="E98" s="208"/>
      <c r="F98" s="208"/>
      <c r="G98" s="208"/>
      <c r="I98" s="191"/>
    </row>
    <row r="99" spans="1:9" ht="4.5" customHeight="1" x14ac:dyDescent="0.25">
      <c r="A99" s="209"/>
      <c r="B99" s="210"/>
      <c r="C99" s="210"/>
      <c r="D99" s="210"/>
      <c r="E99" s="210"/>
      <c r="F99" s="210"/>
      <c r="G99" s="210"/>
      <c r="H99" s="210"/>
      <c r="I99" s="191"/>
    </row>
    <row r="100" spans="1:9" s="203" customFormat="1" x14ac:dyDescent="0.25">
      <c r="A100" s="211" t="s">
        <v>890</v>
      </c>
    </row>
    <row r="101" spans="1:9" ht="3" customHeight="1" x14ac:dyDescent="0.25">
      <c r="A101" s="191"/>
      <c r="B101" s="191"/>
      <c r="C101" s="191"/>
      <c r="D101" s="191"/>
      <c r="E101" s="191"/>
      <c r="F101" s="191"/>
      <c r="G101" s="191"/>
      <c r="H101" s="191"/>
      <c r="I101" s="191"/>
    </row>
    <row r="102" spans="1:9" s="218" customFormat="1" ht="49.5" customHeight="1" x14ac:dyDescent="0.25">
      <c r="A102" s="215"/>
      <c r="B102" s="281"/>
      <c r="C102" s="281"/>
      <c r="D102" s="216"/>
      <c r="E102" s="282"/>
      <c r="F102" s="281"/>
      <c r="G102" s="281"/>
      <c r="H102" s="217"/>
      <c r="I102" s="216"/>
    </row>
    <row r="103" spans="1:9" s="218" customFormat="1" ht="27" customHeight="1" x14ac:dyDescent="0.25">
      <c r="A103" s="219"/>
      <c r="B103" s="281"/>
      <c r="C103" s="281"/>
      <c r="D103" s="216"/>
      <c r="E103" s="216"/>
      <c r="F103" s="216"/>
      <c r="G103" s="216"/>
      <c r="H103" s="216"/>
      <c r="I103" s="216"/>
    </row>
    <row r="104" spans="1:9" s="218" customFormat="1" ht="27" customHeight="1" x14ac:dyDescent="0.25">
      <c r="A104" s="219"/>
      <c r="B104" s="215"/>
      <c r="C104" s="215"/>
      <c r="D104" s="216"/>
      <c r="E104" s="216"/>
      <c r="F104" s="216"/>
      <c r="G104" s="216"/>
      <c r="H104" s="216"/>
      <c r="I104" s="216"/>
    </row>
    <row r="105" spans="1:9" s="218" customFormat="1" ht="27" customHeight="1" x14ac:dyDescent="0.25">
      <c r="A105" s="219"/>
      <c r="B105" s="215"/>
      <c r="C105" s="215"/>
      <c r="D105" s="216"/>
      <c r="E105" s="216"/>
      <c r="F105" s="216"/>
      <c r="G105" s="216"/>
      <c r="H105" s="216"/>
      <c r="I105" s="216"/>
    </row>
    <row r="106" spans="1:9" s="218" customFormat="1" x14ac:dyDescent="0.25">
      <c r="A106" s="216"/>
      <c r="B106" s="216"/>
      <c r="C106" s="216"/>
      <c r="D106" s="216"/>
      <c r="E106" s="216"/>
      <c r="F106" s="216"/>
      <c r="G106" s="216"/>
      <c r="H106" s="216"/>
      <c r="I106" s="216"/>
    </row>
    <row r="107" spans="1:9" s="218" customFormat="1" x14ac:dyDescent="0.25">
      <c r="A107" s="216"/>
      <c r="B107" s="216"/>
      <c r="C107" s="216"/>
      <c r="D107" s="216"/>
      <c r="E107" s="216"/>
      <c r="F107" s="216"/>
      <c r="G107" s="216"/>
      <c r="H107" s="216"/>
      <c r="I107" s="216"/>
    </row>
    <row r="108" spans="1:9" s="220" customFormat="1" ht="30" customHeight="1" x14ac:dyDescent="0.25">
      <c r="B108" s="283" t="s">
        <v>850</v>
      </c>
      <c r="C108" s="283"/>
      <c r="D108" s="284" t="s">
        <v>917</v>
      </c>
      <c r="E108" s="284"/>
      <c r="F108" s="284"/>
      <c r="G108" s="284"/>
      <c r="H108" s="221"/>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yCn5XoSIBdBBYC/Vs/U+737isT5hO5/JUquU2sO4w58=</DigestValue>
    </Reference>
    <Reference Type="http://www.w3.org/2000/09/xmldsig#Object" URI="#idOfficeObject">
      <DigestMethod Algorithm="http://www.w3.org/2001/04/xmlenc#sha256"/>
      <DigestValue>Qtv4mh+awKZCJkfZbZTX8EUaRFosKBFmikAAHsF0O9Y=</DigestValue>
    </Reference>
    <Reference Type="http://uri.etsi.org/01903#SignedProperties" URI="#idSignedProperties">
      <Transforms>
        <Transform Algorithm="http://www.w3.org/TR/2001/REC-xml-c14n-20010315"/>
      </Transforms>
      <DigestMethod Algorithm="http://www.w3.org/2001/04/xmlenc#sha256"/>
      <DigestValue>Wf7o/9U4Y3Q1GpBUpeKEP4DDkhGlOJvkIH1chY2lVFQ=</DigestValue>
    </Reference>
  </SignedInfo>
  <SignatureValue>O1eHd9J+T88bkqL7a/Qw4Az1wYQum9jUre85+wvreKs9SX0n/1wdxrIxlMAPZEIZGhDKk299kC2m
pEK25+fkvhqw+Bw7CdOlynNe+/JkgbVoYDUr0vwxwe1grhvFVCZLSHYdExk4HYI02owvedf8Qv0C
vcoDUPVZkePdWZAqqJtpadcHELVj7T3UAmvzwUJ0NL5MVcf6oARjjH14jlmToxKisT6n+T6UiIrj
mYoTsgoANVyr8Wl6MH7oxSADq0VyGW/DkDewYoi9x7U1Bv/bFcVWFiySA4QA4zoiceVzzv/n7NeA
qwkeEeYiVolwFPjrUHOmrXYQfRDeIiY1mbdc6w==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A/MsjgaC8pVsPOWNHISsnHKuv7rf7piZQBjD8QfIvrQ=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iwBZdmHg0BFD1Y6Gi9scbyADSdGnpUUAwBCHR5YvGLY=</DigestValue>
      </Reference>
      <Reference URI="/xl/drawings/drawing2.xml?ContentType=application/vnd.openxmlformats-officedocument.drawing+xml">
        <DigestMethod Algorithm="http://www.w3.org/2001/04/xmlenc#sha256"/>
        <DigestValue>up6pr4/Mq3OnzmfChiuiBT0usXbn9d3i4BBlxDCnbOo=</DigestValue>
      </Reference>
      <Reference URI="/xl/drawings/drawing3.xml?ContentType=application/vnd.openxmlformats-officedocument.drawing+xml">
        <DigestMethod Algorithm="http://www.w3.org/2001/04/xmlenc#sha256"/>
        <DigestValue>/NDKFun1wi7DMqweitISJnXscFom0VfpILnyx8lkpSk=</DigestValue>
      </Reference>
      <Reference URI="/xl/drawings/drawing4.xml?ContentType=application/vnd.openxmlformats-officedocument.drawing+xml">
        <DigestMethod Algorithm="http://www.w3.org/2001/04/xmlenc#sha256"/>
        <DigestValue>GJc1KitBooDGOWtOs7WbBLlT04srZbO/FEkEbf3t9+k=</DigestValue>
      </Reference>
      <Reference URI="/xl/drawings/drawing5.xml?ContentType=application/vnd.openxmlformats-officedocument.drawing+xml">
        <DigestMethod Algorithm="http://www.w3.org/2001/04/xmlenc#sha256"/>
        <DigestValue>nND60NYqqjpC90XVGmqlxrTUtArB8gddYpHLgHTHhRw=</DigestValue>
      </Reference>
      <Reference URI="/xl/drawings/drawing6.xml?ContentType=application/vnd.openxmlformats-officedocument.drawing+xml">
        <DigestMethod Algorithm="http://www.w3.org/2001/04/xmlenc#sha256"/>
        <DigestValue>bF4dQ3gWa4wXclApTngvG5FDoDCauHRRDmYUY91fOhw=</DigestValue>
      </Reference>
      <Reference URI="/xl/drawings/drawing7.xml?ContentType=application/vnd.openxmlformats-officedocument.drawing+xml">
        <DigestMethod Algorithm="http://www.w3.org/2001/04/xmlenc#sha256"/>
        <DigestValue>rO6SvYgLQJz5Y03Z96bv89YocfhxcHlG52309in9X4A=</DigestValue>
      </Reference>
      <Reference URI="/xl/drawings/drawing8.xml?ContentType=application/vnd.openxmlformats-officedocument.drawing+xml">
        <DigestMethod Algorithm="http://www.w3.org/2001/04/xmlenc#sha256"/>
        <DigestValue>tpWM2UUOTEuamhgfnz4CU+NKnwkUGAISZMcMIEn+4PA=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UjOzXSW3RNr8MfdFD9swt6+eNnaLyq7gMI2HHxaNsq0=</DigestValue>
      </Reference>
      <Reference URI="/xl/styles.xml?ContentType=application/vnd.openxmlformats-officedocument.spreadsheetml.styles+xml">
        <DigestMethod Algorithm="http://www.w3.org/2001/04/xmlenc#sha256"/>
        <DigestValue>ogiAeFsJoCMFBzysrB1zYs+tfWpnyyaEReTUGJYo19Q=</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n7UFLXCI7Pm5S9m90QaCfy4eRNfHSlX7AR8tyBUnLO0=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CZZSjuS1B5LrLaY6kOQTy7yrzFydR9sLmHAMMO08RM4=</DigestValue>
      </Reference>
      <Reference URI="/xl/worksheets/sheet2.xml?ContentType=application/vnd.openxmlformats-officedocument.spreadsheetml.worksheet+xml">
        <DigestMethod Algorithm="http://www.w3.org/2001/04/xmlenc#sha256"/>
        <DigestValue>KJgBx3qHkXdH2ANIMIPLiA/edJMkEQCS2ffpmPigt1Y=</DigestValue>
      </Reference>
      <Reference URI="/xl/worksheets/sheet3.xml?ContentType=application/vnd.openxmlformats-officedocument.spreadsheetml.worksheet+xml">
        <DigestMethod Algorithm="http://www.w3.org/2001/04/xmlenc#sha256"/>
        <DigestValue>iO/5XsoEfH0rFsRLGwaed0JAxte0tczamyJqiGYH/hY=</DigestValue>
      </Reference>
      <Reference URI="/xl/worksheets/sheet4.xml?ContentType=application/vnd.openxmlformats-officedocument.spreadsheetml.worksheet+xml">
        <DigestMethod Algorithm="http://www.w3.org/2001/04/xmlenc#sha256"/>
        <DigestValue>YH+25ahTb9ZpNClB5luaNLNw0zvWbOLx+T/8lrzq6jQ=</DigestValue>
      </Reference>
      <Reference URI="/xl/worksheets/sheet5.xml?ContentType=application/vnd.openxmlformats-officedocument.spreadsheetml.worksheet+xml">
        <DigestMethod Algorithm="http://www.w3.org/2001/04/xmlenc#sha256"/>
        <DigestValue>FO3XhxVb9+JqaVrytjRpda9T85F04ZrVAZgsq/32+bI=</DigestValue>
      </Reference>
      <Reference URI="/xl/worksheets/sheet6.xml?ContentType=application/vnd.openxmlformats-officedocument.spreadsheetml.worksheet+xml">
        <DigestMethod Algorithm="http://www.w3.org/2001/04/xmlenc#sha256"/>
        <DigestValue>jfBRia0GACOJ2S0UYSrwEiUd5xSQsz8PohlCGSxA5lc=</DigestValue>
      </Reference>
      <Reference URI="/xl/worksheets/sheet7.xml?ContentType=application/vnd.openxmlformats-officedocument.spreadsheetml.worksheet+xml">
        <DigestMethod Algorithm="http://www.w3.org/2001/04/xmlenc#sha256"/>
        <DigestValue>nSK9sHB0sjT84A0GNbMV6eJ6m40wIs6E7hR3XvpipLI=</DigestValue>
      </Reference>
      <Reference URI="/xl/worksheets/sheet8.xml?ContentType=application/vnd.openxmlformats-officedocument.spreadsheetml.worksheet+xml">
        <DigestMethod Algorithm="http://www.w3.org/2001/04/xmlenc#sha256"/>
        <DigestValue>IlJFtWlfhvBe0MC7/3wMtuK0ARcTxoFjiEZn47sCvlo=</DigestValue>
      </Reference>
    </Manifest>
    <SignatureProperties>
      <SignatureProperty Id="idSignatureTime" Target="#idPackageSignature">
        <mdssi:SignatureTime xmlns:mdssi="http://schemas.openxmlformats.org/package/2006/digital-signature">
          <mdssi:Format>YYYY-MM-DDThh:mm:ssTZD</mdssi:Format>
          <mdssi:Value>2025-05-08T07:13:31Z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04_2025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2025-05-08T07:13:31Z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i4ikwb81b/fxTzRBuA2cw41/n3zMjEkd7ZJf/z2WIN0=</DigestValue>
    </Reference>
    <Reference Type="http://www.w3.org/2000/09/xmldsig#Object" URI="#idOfficeObject">
      <DigestMethod Algorithm="http://www.w3.org/2001/04/xmlenc#sha256"/>
      <DigestValue>QQ4yLkGGYKrSRO4GVqboJEZkvxIGcPPg4nd+raIq2Xg=</DigestValue>
    </Reference>
    <Reference Type="http://uri.etsi.org/01903#SignedProperties" URI="#idSignedProperties">
      <Transforms>
        <Transform Algorithm="http://www.w3.org/TR/2001/REC-xml-c14n-20010315"/>
      </Transforms>
      <DigestMethod Algorithm="http://www.w3.org/2001/04/xmlenc#sha256"/>
      <DigestValue>XzESziir0j8fp09mBu+Solm+YXvbl1dkv+XsCCRTVJA=</DigestValue>
    </Reference>
  </SignedInfo>
  <SignatureValue>VjgvsmUGm6RMbrv8U/iF1m9YaOt3HgENi8OcVwQV0nOn4eteKWpOPqPvK9hefBgzSsEWIB6aI1CJ
Hwq78vPs3DbEg9foh7/bW9sbTRhbs1gfbqbyIJuobJEWFPYNzgf+lg/HAky0A+BHiSFIx+pFA3vR
V/YyVnO4xo6ou2fZaJE+ForlNkS6XQG0RHZhwJQpl/vzlKuQppw5vdUddzKDHix/Nipfgi6GlXOp
SVkl+5CzL/d4mml69BJXC3rJ2sDDHgD1G/jppeHM/Ycrx3aCDYNQxrkspbVgDI/aJi8SmqRVyoa0
9bxECk5zaMeh/O1dlhWU6k1nUVXZxozY8Swgzw==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A/MsjgaC8pVsPOWNHISsnHKuv7rf7piZQBjD8QfIvrQ=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iwBZdmHg0BFD1Y6Gi9scbyADSdGnpUUAwBCHR5YvGLY=</DigestValue>
      </Reference>
      <Reference URI="/xl/drawings/drawing2.xml?ContentType=application/vnd.openxmlformats-officedocument.drawing+xml">
        <DigestMethod Algorithm="http://www.w3.org/2001/04/xmlenc#sha256"/>
        <DigestValue>up6pr4/Mq3OnzmfChiuiBT0usXbn9d3i4BBlxDCnbOo=</DigestValue>
      </Reference>
      <Reference URI="/xl/drawings/drawing3.xml?ContentType=application/vnd.openxmlformats-officedocument.drawing+xml">
        <DigestMethod Algorithm="http://www.w3.org/2001/04/xmlenc#sha256"/>
        <DigestValue>/NDKFun1wi7DMqweitISJnXscFom0VfpILnyx8lkpSk=</DigestValue>
      </Reference>
      <Reference URI="/xl/drawings/drawing4.xml?ContentType=application/vnd.openxmlformats-officedocument.drawing+xml">
        <DigestMethod Algorithm="http://www.w3.org/2001/04/xmlenc#sha256"/>
        <DigestValue>GJc1KitBooDGOWtOs7WbBLlT04srZbO/FEkEbf3t9+k=</DigestValue>
      </Reference>
      <Reference URI="/xl/drawings/drawing5.xml?ContentType=application/vnd.openxmlformats-officedocument.drawing+xml">
        <DigestMethod Algorithm="http://www.w3.org/2001/04/xmlenc#sha256"/>
        <DigestValue>nND60NYqqjpC90XVGmqlxrTUtArB8gddYpHLgHTHhRw=</DigestValue>
      </Reference>
      <Reference URI="/xl/drawings/drawing6.xml?ContentType=application/vnd.openxmlformats-officedocument.drawing+xml">
        <DigestMethod Algorithm="http://www.w3.org/2001/04/xmlenc#sha256"/>
        <DigestValue>bF4dQ3gWa4wXclApTngvG5FDoDCauHRRDmYUY91fOhw=</DigestValue>
      </Reference>
      <Reference URI="/xl/drawings/drawing7.xml?ContentType=application/vnd.openxmlformats-officedocument.drawing+xml">
        <DigestMethod Algorithm="http://www.w3.org/2001/04/xmlenc#sha256"/>
        <DigestValue>rO6SvYgLQJz5Y03Z96bv89YocfhxcHlG52309in9X4A=</DigestValue>
      </Reference>
      <Reference URI="/xl/drawings/drawing8.xml?ContentType=application/vnd.openxmlformats-officedocument.drawing+xml">
        <DigestMethod Algorithm="http://www.w3.org/2001/04/xmlenc#sha256"/>
        <DigestValue>tpWM2UUOTEuamhgfnz4CU+NKnwkUGAISZMcMIEn+4PA=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UjOzXSW3RNr8MfdFD9swt6+eNnaLyq7gMI2HHxaNsq0=</DigestValue>
      </Reference>
      <Reference URI="/xl/styles.xml?ContentType=application/vnd.openxmlformats-officedocument.spreadsheetml.styles+xml">
        <DigestMethod Algorithm="http://www.w3.org/2001/04/xmlenc#sha256"/>
        <DigestValue>ogiAeFsJoCMFBzysrB1zYs+tfWpnyyaEReTUGJYo19Q=</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n7UFLXCI7Pm5S9m90QaCfy4eRNfHSlX7AR8tyBUnLO0=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CZZSjuS1B5LrLaY6kOQTy7yrzFydR9sLmHAMMO08RM4=</DigestValue>
      </Reference>
      <Reference URI="/xl/worksheets/sheet2.xml?ContentType=application/vnd.openxmlformats-officedocument.spreadsheetml.worksheet+xml">
        <DigestMethod Algorithm="http://www.w3.org/2001/04/xmlenc#sha256"/>
        <DigestValue>KJgBx3qHkXdH2ANIMIPLiA/edJMkEQCS2ffpmPigt1Y=</DigestValue>
      </Reference>
      <Reference URI="/xl/worksheets/sheet3.xml?ContentType=application/vnd.openxmlformats-officedocument.spreadsheetml.worksheet+xml">
        <DigestMethod Algorithm="http://www.w3.org/2001/04/xmlenc#sha256"/>
        <DigestValue>iO/5XsoEfH0rFsRLGwaed0JAxte0tczamyJqiGYH/hY=</DigestValue>
      </Reference>
      <Reference URI="/xl/worksheets/sheet4.xml?ContentType=application/vnd.openxmlformats-officedocument.spreadsheetml.worksheet+xml">
        <DigestMethod Algorithm="http://www.w3.org/2001/04/xmlenc#sha256"/>
        <DigestValue>YH+25ahTb9ZpNClB5luaNLNw0zvWbOLx+T/8lrzq6jQ=</DigestValue>
      </Reference>
      <Reference URI="/xl/worksheets/sheet5.xml?ContentType=application/vnd.openxmlformats-officedocument.spreadsheetml.worksheet+xml">
        <DigestMethod Algorithm="http://www.w3.org/2001/04/xmlenc#sha256"/>
        <DigestValue>FO3XhxVb9+JqaVrytjRpda9T85F04ZrVAZgsq/32+bI=</DigestValue>
      </Reference>
      <Reference URI="/xl/worksheets/sheet6.xml?ContentType=application/vnd.openxmlformats-officedocument.spreadsheetml.worksheet+xml">
        <DigestMethod Algorithm="http://www.w3.org/2001/04/xmlenc#sha256"/>
        <DigestValue>jfBRia0GACOJ2S0UYSrwEiUd5xSQsz8PohlCGSxA5lc=</DigestValue>
      </Reference>
      <Reference URI="/xl/worksheets/sheet7.xml?ContentType=application/vnd.openxmlformats-officedocument.spreadsheetml.worksheet+xml">
        <DigestMethod Algorithm="http://www.w3.org/2001/04/xmlenc#sha256"/>
        <DigestValue>nSK9sHB0sjT84A0GNbMV6eJ6m40wIs6E7hR3XvpipLI=</DigestValue>
      </Reference>
      <Reference URI="/xl/worksheets/sheet8.xml?ContentType=application/vnd.openxmlformats-officedocument.spreadsheetml.worksheet+xml">
        <DigestMethod Algorithm="http://www.w3.org/2001/04/xmlenc#sha256"/>
        <DigestValue>IlJFtWlfhvBe0MC7/3wMtuK0ARcTxoFjiEZn47sCvlo=</DigestValue>
      </Reference>
    </Manifest>
    <SignatureProperties>
      <SignatureProperty Id="idSignatureTime" Target="#idPackageSignature">
        <mdssi:SignatureTime xmlns:mdssi="http://schemas.openxmlformats.org/package/2006/digital-signature">
          <mdssi:Format>YYYY-MM-DDThh:mm:ssTZD</mdssi:Format>
          <mdssi:Value>2025-05-09T03:27:50Z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2025-05-09T03:27:50Z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dcterms:created xsi:type="dcterms:W3CDTF">2020-04-09T07:35:34Z</dcterms:created>
  <dcterms:modified xsi:type="dcterms:W3CDTF">2025-05-08T02:39:44Z</dcterms:modified>
</cp:coreProperties>
</file>