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drawings/drawing7.xml" ContentType="application/vnd.openxmlformats-officedocument.drawing+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Ký\"/>
    </mc:Choice>
  </mc:AlternateContent>
  <bookViews>
    <workbookView xWindow="240" yWindow="120" windowWidth="14940" windowHeight="9225"/>
  </bookViews>
  <sheets>
    <sheet name="Báo cáo thu nhập" sheetId="13" r:id="rId1"/>
    <sheet name="Báo cáo tình hình tài chính" sheetId="14" r:id="rId2"/>
    <sheet name="B03_181" sheetId="15" r:id="rId3"/>
    <sheet name="B04_181" sheetId="16" r:id="rId4"/>
    <sheet name="BCLCTT" sheetId="17" r:id="rId5"/>
    <sheet name="BCTaiSan_06134" sheetId="7" r:id="rId6"/>
    <sheet name="BCKetQuaHoatDong_06135" sheetId="8" r:id="rId7"/>
    <sheet name="BCDanhMucDauTu_06136" sheetId="9" r:id="rId8"/>
    <sheet name="BCHoatDongVay_06026" sheetId="11" r:id="rId9"/>
    <sheet name="Khac_06137" sheetId="10" r:id="rId10"/>
    <sheet name="Phụ lục XXVI Part B" sheetId="12" r:id="rId11"/>
  </sheets>
  <definedNames>
    <definedName name="_xlnm.Print_Area" localSheetId="2">B03_181!$A$1:$E$29</definedName>
    <definedName name="_xlnm.Print_Area" localSheetId="3">B04_181!$A$1:$G$64</definedName>
    <definedName name="_xlnm.Print_Area" localSheetId="1">'Báo cáo tình hình tài chính'!$A$1:$E$123</definedName>
    <definedName name="_xlnm.Print_Area" localSheetId="7">BCDanhMucDauTu_06136!$A$1:$G$82</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8">BCHoatDongVay_06026!$18:$19</definedName>
  </definedNames>
  <calcPr calcId="162913"/>
</workbook>
</file>

<file path=xl/calcChain.xml><?xml version="1.0" encoding="utf-8"?>
<calcChain xmlns="http://schemas.openxmlformats.org/spreadsheetml/2006/main">
  <c r="D21" i="17" l="1"/>
  <c r="E21" i="17"/>
  <c r="D25" i="17"/>
  <c r="D40" i="17" s="1"/>
  <c r="D48" i="17" s="1"/>
  <c r="E25" i="17"/>
  <c r="E40" i="17"/>
  <c r="D47" i="17"/>
  <c r="E47" i="17"/>
  <c r="D51" i="17"/>
  <c r="D50" i="17" s="1"/>
  <c r="E51" i="17"/>
  <c r="E50" i="17" s="1"/>
  <c r="D59" i="17"/>
  <c r="D58" i="17" s="1"/>
  <c r="E59" i="17"/>
  <c r="E58" i="17" s="1"/>
  <c r="D18" i="14"/>
  <c r="D17" i="14" s="1"/>
  <c r="E18" i="14"/>
  <c r="E17" i="14" s="1"/>
  <c r="D26" i="14"/>
  <c r="D25" i="14" s="1"/>
  <c r="E26" i="14"/>
  <c r="E25" i="14" s="1"/>
  <c r="D41" i="14"/>
  <c r="E41" i="14"/>
  <c r="E40" i="14" s="1"/>
  <c r="E37" i="14" s="1"/>
  <c r="D48" i="14"/>
  <c r="E48" i="14"/>
  <c r="E54" i="14"/>
  <c r="D56" i="14"/>
  <c r="D54" i="14" s="1"/>
  <c r="E56" i="14"/>
  <c r="D62" i="14"/>
  <c r="E62" i="14"/>
  <c r="D66" i="14"/>
  <c r="E66" i="14"/>
  <c r="D72" i="14"/>
  <c r="D71" i="14" s="1"/>
  <c r="E72" i="14"/>
  <c r="E71" i="14" s="1"/>
  <c r="D79" i="14"/>
  <c r="E79" i="14"/>
  <c r="D85" i="14"/>
  <c r="D83" i="14" s="1"/>
  <c r="E85" i="14"/>
  <c r="E83" i="14" s="1"/>
  <c r="D92" i="14"/>
  <c r="D98" i="14"/>
  <c r="E98" i="14"/>
  <c r="E92" i="14" s="1"/>
  <c r="D103" i="14"/>
  <c r="E103" i="14"/>
  <c r="D107" i="14"/>
  <c r="E107" i="14"/>
  <c r="D111" i="14"/>
  <c r="E111" i="14"/>
  <c r="H17" i="13"/>
  <c r="H18" i="13"/>
  <c r="I18" i="13"/>
  <c r="I17" i="13" s="1"/>
  <c r="K18" i="13"/>
  <c r="L18" i="13"/>
  <c r="H21" i="13"/>
  <c r="I21" i="13"/>
  <c r="K21" i="13"/>
  <c r="L21" i="13"/>
  <c r="H25" i="13"/>
  <c r="I25" i="13"/>
  <c r="K25" i="13"/>
  <c r="L25" i="13"/>
  <c r="H33" i="13"/>
  <c r="H32" i="13" s="1"/>
  <c r="I33" i="13"/>
  <c r="I32" i="13" s="1"/>
  <c r="K33" i="13"/>
  <c r="K32" i="13" s="1"/>
  <c r="L33" i="13"/>
  <c r="L32" i="13" s="1"/>
  <c r="H54" i="13"/>
  <c r="H41" i="13" s="1"/>
  <c r="I54" i="13"/>
  <c r="I41" i="13" s="1"/>
  <c r="K54" i="13"/>
  <c r="K41" i="13" s="1"/>
  <c r="L54" i="13"/>
  <c r="L41" i="13" s="1"/>
  <c r="H70" i="13"/>
  <c r="I70" i="13"/>
  <c r="K70" i="13"/>
  <c r="L70" i="13"/>
  <c r="D40" i="14" l="1"/>
  <c r="D37" i="14" s="1"/>
  <c r="D101" i="14"/>
  <c r="E48" i="17"/>
  <c r="L17" i="13"/>
  <c r="L69" i="13" s="1"/>
  <c r="L73" i="13" s="1"/>
  <c r="L77" i="13" s="1"/>
  <c r="E60" i="14"/>
  <c r="K17" i="13"/>
  <c r="K69" i="13" s="1"/>
  <c r="K73" i="13" s="1"/>
  <c r="K77" i="13" s="1"/>
  <c r="E65" i="17"/>
  <c r="D65" i="17"/>
  <c r="E101" i="14"/>
  <c r="E102" i="14" s="1"/>
  <c r="D60" i="14"/>
  <c r="D102" i="14" s="1"/>
  <c r="I69" i="13"/>
  <c r="I73" i="13" s="1"/>
  <c r="I77" i="13" s="1"/>
  <c r="H69" i="13"/>
  <c r="H73" i="13" s="1"/>
  <c r="H77" i="13" s="1"/>
</calcChain>
</file>

<file path=xl/sharedStrings.xml><?xml version="1.0" encoding="utf-8"?>
<sst xmlns="http://schemas.openxmlformats.org/spreadsheetml/2006/main" count="1399" uniqueCount="1097">
  <si>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</si>
  <si>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</si>
  <si>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</si>
  <si>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2 năm 2023 / Quarter 2 of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</si>
  <si>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</si>
  <si>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</si>
  <si>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</si>
  <si>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</si>
  <si>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</si>
  <si>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</si>
  <si>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</si>
  <si>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</si>
  <si>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</si>
  <si>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</si>
  <si>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</si>
  <si>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</si>
  <si>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</si>
  <si>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</si>
  <si>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</si>
  <si>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</si>
  <si>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</si>
  <si>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</si>
  <si>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
YEAR 2022</t>
  </si>
  <si>
    <t>Quý 2 năm 2023
Quarter 2 of 2023</t>
  </si>
  <si>
    <t>Số lũy kế
Year-to-date</t>
  </si>
  <si>
    <t>Quý 2 năm 2022
Quarter 2 of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</si>
  <si>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</si>
  <si>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</si>
  <si>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</si>
  <si>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</si>
  <si>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</si>
  <si>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</si>
  <si>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</si>
  <si>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</si>
  <si>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</si>
  <si>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</si>
  <si>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</si>
  <si>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</si>
  <si>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</si>
  <si>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</si>
  <si>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</si>
  <si>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</si>
  <si>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</si>
  <si>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</si>
  <si>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</si>
  <si>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</si>
  <si>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</si>
  <si>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</si>
  <si>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</si>
  <si>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</si>
  <si>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</si>
  <si>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</si>
  <si>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</si>
  <si>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</si>
  <si>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</si>
  <si>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</si>
  <si>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</si>
  <si>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</si>
  <si>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</si>
  <si>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</si>
  <si>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</si>
  <si>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</si>
  <si>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</si>
  <si>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</si>
  <si>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</si>
  <si>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</si>
  <si>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</si>
  <si>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</si>
  <si>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</si>
  <si>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</si>
  <si>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</si>
  <si>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</si>
  <si>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</si>
  <si>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</si>
  <si>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</si>
  <si>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</si>
  <si>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</si>
  <si>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</si>
  <si>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</si>
  <si>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</si>
  <si>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</si>
  <si>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</si>
  <si>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</si>
  <si>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</si>
  <si>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</si>
  <si>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</si>
  <si>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</si>
  <si>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</si>
  <si>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</si>
  <si>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</si>
  <si>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</si>
  <si>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</si>
  <si>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</si>
  <si>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</si>
  <si>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</si>
  <si>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</si>
  <si>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</si>
  <si>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</si>
  <si>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</si>
  <si>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</si>
  <si>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</si>
  <si>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</si>
  <si>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</si>
  <si>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</si>
  <si>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</si>
  <si>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</si>
  <si>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</si>
  <si>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</si>
  <si>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</si>
  <si>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</si>
  <si>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</si>
  <si>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</si>
  <si>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</si>
  <si>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</si>
  <si>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</si>
  <si>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</si>
  <si>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</si>
  <si>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</si>
  <si>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</si>
  <si>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</si>
  <si>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</si>
  <si>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</si>
  <si>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</si>
  <si>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</si>
  <si>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</si>
  <si>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</si>
  <si>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</si>
  <si>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</si>
  <si>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</si>
  <si>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</si>
  <si>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</si>
  <si>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</si>
  <si>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</si>
  <si>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</si>
  <si>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</si>
  <si>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</si>
  <si>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</si>
  <si>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</si>
  <si>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</si>
  <si>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</si>
  <si>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</si>
  <si>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</si>
  <si>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</si>
  <si>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</si>
  <si>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</si>
  <si>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</si>
  <si>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</si>
  <si>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</si>
  <si>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</si>
  <si>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</si>
  <si>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</si>
  <si>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</si>
  <si>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</si>
  <si>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</si>
  <si>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</si>
  <si>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</si>
  <si>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</si>
  <si>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</si>
  <si>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</si>
  <si>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</si>
  <si>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</si>
  <si>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</si>
  <si>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</si>
  <si>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</si>
  <si>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</si>
  <si>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</si>
  <si>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</si>
  <si>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</si>
  <si>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</si>
  <si>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</si>
  <si>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</si>
  <si>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</si>
  <si>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</si>
  <si>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</si>
  <si>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</si>
  <si>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</si>
  <si>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</si>
  <si>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</si>
  <si>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</si>
  <si>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</si>
  <si>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</si>
  <si>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</si>
  <si>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</si>
  <si>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</si>
  <si>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</si>
  <si>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</si>
  <si>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</si>
  <si>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</si>
  <si>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</si>
  <si>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</si>
  <si>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320.6.2</t>
  </si>
  <si>
    <t>Doanh thu lãi trả trước</t>
  </si>
  <si>
    <t>320.6.1</t>
  </si>
  <si>
    <t>Phải trả khác</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</si>
  <si>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</si>
  <si>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</si>
  <si>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</si>
  <si>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</si>
  <si>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</si>
  <si>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</si>
  <si>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</si>
  <si>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</si>
  <si>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</si>
  <si>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</si>
  <si>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</si>
  <si>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</si>
  <si>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</si>
  <si>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</si>
  <si>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</si>
  <si>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</si>
  <si>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</si>
  <si>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</si>
  <si>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</si>
  <si>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</si>
  <si>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</si>
  <si>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</si>
  <si>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</si>
  <si>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</si>
  <si>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</si>
  <si>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</si>
  <si>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</si>
  <si>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</si>
  <si>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</si>
  <si>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</si>
  <si>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</si>
  <si>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</si>
  <si>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</si>
  <si>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</si>
  <si>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</si>
  <si>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</si>
  <si>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</si>
  <si>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</si>
  <si>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</si>
  <si>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</si>
  <si>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</si>
  <si>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</si>
  <si>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</si>
  <si>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</si>
  <si>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</si>
  <si>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</si>
  <si>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</si>
  <si>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</si>
  <si>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</si>
  <si>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</si>
  <si>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</si>
  <si>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</si>
  <si>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</si>
  <si>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</si>
  <si>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</si>
  <si>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</si>
  <si>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</si>
  <si>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</si>
  <si>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</si>
  <si>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</si>
  <si>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</si>
  <si>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</si>
  <si>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</si>
  <si>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</si>
  <si>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</si>
  <si>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</si>
  <si>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</si>
  <si>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</si>
  <si>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</si>
  <si>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</si>
  <si>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</si>
  <si>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</si>
  <si>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</si>
  <si>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</si>
  <si>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</si>
  <si>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</si>
  <si>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</si>
  <si>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</si>
  <si>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</si>
  <si>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</si>
  <si>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</si>
  <si>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</si>
  <si>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</si>
  <si>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</si>
  <si>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</si>
  <si>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</si>
  <si>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</si>
  <si>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</si>
  <si>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</si>
  <si>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</si>
  <si>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</si>
  <si>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</si>
  <si>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</si>
  <si>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</si>
  <si>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</si>
  <si>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</si>
  <si>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</si>
  <si>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</si>
  <si>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</si>
  <si>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</si>
  <si>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</si>
  <si>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</si>
  <si>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</si>
  <si>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</si>
  <si>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</si>
  <si>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</si>
  <si>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</si>
  <si>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</si>
  <si>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</si>
  <si>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</si>
  <si>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</si>
  <si>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</si>
  <si>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</si>
  <si>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</si>
  <si>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</si>
  <si>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</si>
  <si>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</si>
  <si>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</si>
  <si>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</si>
  <si>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</si>
  <si>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</si>
  <si>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</si>
  <si>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</si>
  <si>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</si>
  <si>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</si>
  <si>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</si>
  <si>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</si>
  <si>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</si>
  <si>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</si>
  <si>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</si>
  <si>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</si>
  <si>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</si>
  <si>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</si>
  <si>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</si>
  <si>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</si>
  <si>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</si>
  <si>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</si>
  <si>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</si>
  <si>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</si>
  <si>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</si>
  <si>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</si>
  <si>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</si>
  <si>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</si>
  <si>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</si>
  <si>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</si>
  <si>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</si>
  <si>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</si>
  <si>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</si>
  <si>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</si>
  <si>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</si>
  <si>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</si>
  <si>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</si>
  <si>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</si>
  <si>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</si>
  <si>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</si>
  <si>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</si>
  <si>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</si>
  <si>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</si>
  <si>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</si>
  <si>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</si>
  <si>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</si>
  <si>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</si>
  <si>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</si>
  <si>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</si>
  <si>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</si>
  <si>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</si>
  <si>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31/03/2023
As at 31 Mar 2023</t>
  </si>
  <si>
    <t>Tại ngày 30/06/2023
As at 30 Jun 2023</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</si>
  <si>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</si>
  <si>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</si>
  <si>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</si>
  <si>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</si>
  <si>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</si>
  <si>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</si>
  <si>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</si>
  <si>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</si>
  <si>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</si>
  <si>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</si>
  <si>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</si>
  <si>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</si>
  <si>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</si>
  <si>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</si>
  <si>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</si>
  <si>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</si>
  <si>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</si>
  <si>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</si>
  <si>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</si>
  <si>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</si>
  <si>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</si>
  <si>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</si>
  <si>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</si>
  <si>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</si>
  <si>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</si>
  <si>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</si>
  <si>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</si>
  <si>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Quý 1 năm 2023
Quarter 1 of 2023</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</si>
  <si>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</si>
  <si>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</si>
  <si>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</si>
  <si>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</si>
  <si>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</si>
  <si>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</si>
  <si>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</si>
  <si>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</si>
  <si>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</si>
  <si>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</si>
  <si>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</si>
  <si>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4044.1</t>
  </si>
  <si>
    <t>25/2022/HDMB/VCMFI</t>
  </si>
  <si>
    <t>2.1</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</si>
  <si>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</si>
  <si>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</si>
  <si>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</si>
  <si>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</si>
  <si>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</si>
  <si>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</si>
  <si>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</si>
  <si>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</si>
  <si>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</si>
  <si>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</si>
  <si>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</si>
  <si>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</si>
  <si>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</si>
  <si>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</si>
  <si>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</si>
  <si>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</si>
  <si>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</si>
  <si>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</si>
  <si>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</si>
  <si>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</si>
  <si>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</si>
  <si>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</si>
  <si>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</si>
  <si>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</si>
  <si>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</si>
  <si>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</si>
  <si>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</si>
  <si>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</si>
  <si>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</si>
  <si>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</si>
  <si>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</si>
  <si>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</si>
  <si>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</si>
  <si>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</si>
  <si>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</si>
  <si>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</si>
  <si>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</si>
  <si>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</si>
  <si>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</si>
  <si>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</si>
  <si>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</si>
  <si>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</si>
  <si>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</si>
  <si>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</si>
  <si>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</si>
  <si>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</si>
  <si>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4035.2.10</t>
  </si>
  <si>
    <t>VHM121024</t>
  </si>
  <si>
    <t>2.10</t>
  </si>
  <si>
    <t>4035.2.9</t>
  </si>
  <si>
    <t>TNG122017</t>
  </si>
  <si>
    <t>2.9</t>
  </si>
  <si>
    <t>4035.2.8</t>
  </si>
  <si>
    <t>SBT121002</t>
  </si>
  <si>
    <t>2.8</t>
  </si>
  <si>
    <t>4035.2.7</t>
  </si>
  <si>
    <t>MSN121015</t>
  </si>
  <si>
    <t>2.7</t>
  </si>
  <si>
    <t>4035.2.6</t>
  </si>
  <si>
    <t>MSN121013</t>
  </si>
  <si>
    <t>2.6</t>
  </si>
  <si>
    <t>4035.2.5</t>
  </si>
  <si>
    <t>MSN120007</t>
  </si>
  <si>
    <t>2.5</t>
  </si>
  <si>
    <t>4035.2.4</t>
  </si>
  <si>
    <t>GEG121022</t>
  </si>
  <si>
    <t>2.4</t>
  </si>
  <si>
    <t>4035.2.3</t>
  </si>
  <si>
    <t>CTG121030</t>
  </si>
  <si>
    <t>2.3</t>
  </si>
  <si>
    <t>4035.2.2</t>
  </si>
  <si>
    <t>CTD122015</t>
  </si>
  <si>
    <t>2.2</t>
  </si>
  <si>
    <t>4035.2.1</t>
  </si>
  <si>
    <t>CII121029</t>
  </si>
  <si>
    <t>4035.2</t>
  </si>
  <si>
    <t>Trái phiếu niêm yết
Listed Bonds</t>
  </si>
  <si>
    <t>4035.1.2</t>
  </si>
  <si>
    <t>PDRH2123002</t>
  </si>
  <si>
    <t>1.2</t>
  </si>
  <si>
    <t>4035.1.1</t>
  </si>
  <si>
    <t>PC1H2227001</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</si>
  <si>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</si>
  <si>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</si>
  <si>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</si>
  <si>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</si>
  <si>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</si>
  <si>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</si>
  <si>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</si>
  <si>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</si>
  <si>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</si>
  <si>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</si>
  <si>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</si>
  <si>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</si>
  <si>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</si>
  <si>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</si>
  <si>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</si>
  <si>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</si>
  <si>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</si>
  <si>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</si>
  <si>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</si>
  <si>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</si>
  <si>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</si>
  <si>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</si>
  <si>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</si>
  <si>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</si>
  <si>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</si>
  <si>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</si>
  <si>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</si>
  <si>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</si>
  <si>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</si>
  <si>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</si>
  <si>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</si>
  <si>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</si>
  <si>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</si>
  <si>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</si>
  <si>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</si>
  <si>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</si>
  <si>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</si>
  <si>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</si>
  <si>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</si>
  <si>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</si>
  <si>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</si>
  <si>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</si>
  <si>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</si>
  <si>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</si>
  <si>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</si>
  <si>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</si>
  <si>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</si>
  <si>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</si>
  <si>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</si>
  <si>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</si>
  <si>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</si>
  <si>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</si>
  <si>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</si>
  <si>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</si>
  <si>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</si>
  <si>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</si>
  <si>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</si>
  <si>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</si>
  <si>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</si>
  <si>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</si>
  <si>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</si>
  <si>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</si>
  <si>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</si>
  <si>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</si>
  <si>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</si>
  <si>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</si>
  <si>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</si>
  <si>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</si>
  <si>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</si>
  <si>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</si>
  <si>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</si>
  <si>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</si>
  <si>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</si>
  <si>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</si>
  <si>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</si>
  <si>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</si>
  <si>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</si>
  <si>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</si>
  <si>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</si>
  <si>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</si>
  <si>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</si>
  <si>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</si>
  <si>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</si>
  <si>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</si>
  <si>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</si>
  <si>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</si>
  <si>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</si>
  <si>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</si>
  <si>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</si>
  <si>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</si>
  <si>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</si>
  <si>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</si>
  <si>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</si>
  <si>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</si>
  <si>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</si>
  <si>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</si>
  <si>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</si>
  <si>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</si>
  <si>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</si>
  <si>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</si>
  <si>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</si>
  <si>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</si>
  <si>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</si>
  <si>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</si>
  <si>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</si>
  <si>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</si>
  <si>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</si>
  <si>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</si>
  <si>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</si>
  <si>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</si>
  <si>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</si>
  <si>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</si>
  <si>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</si>
  <si>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</si>
  <si>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</si>
  <si>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</si>
  <si>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</si>
  <si>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</si>
  <si>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</si>
  <si>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</si>
  <si>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</si>
  <si>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</si>
  <si>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</si>
  <si>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</si>
  <si>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</si>
  <si>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</si>
  <si>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</si>
  <si>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</si>
  <si>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</si>
  <si>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</si>
  <si>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</si>
  <si>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</si>
  <si>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</si>
  <si>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</si>
  <si>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</si>
  <si>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</si>
  <si>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</si>
  <si>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</si>
  <si>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</si>
  <si>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</si>
  <si>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</si>
  <si>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</si>
  <si>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</si>
  <si>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</si>
  <si>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</si>
  <si>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</si>
  <si>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</si>
  <si>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</si>
  <si>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</si>
  <si>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</si>
  <si>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</si>
  <si>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</si>
  <si>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</si>
  <si>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</si>
  <si>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</si>
  <si>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</si>
  <si>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</si>
  <si>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</si>
  <si>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</si>
  <si>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</si>
  <si>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</si>
  <si>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</si>
  <si>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</si>
  <si>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</si>
  <si>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</si>
  <si>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</si>
  <si>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</si>
  <si>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</si>
  <si>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</si>
  <si>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</si>
  <si>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</si>
  <si>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</si>
  <si>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</si>
  <si>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</si>
  <si>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</si>
  <si>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</si>
  <si>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</si>
  <si>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</si>
  <si>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</si>
  <si>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</si>
  <si>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</si>
  <si>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</si>
  <si>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</si>
  <si>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</si>
  <si>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</si>
  <si>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</si>
  <si>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</si>
  <si>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</si>
  <si>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</si>
  <si>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</si>
  <si>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</si>
  <si>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</si>
  <si>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</si>
  <si>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</si>
  <si>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</si>
  <si>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</si>
  <si>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</si>
  <si>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</si>
  <si>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</si>
  <si>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</si>
  <si>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</si>
  <si>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</si>
  <si>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</si>
  <si>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</si>
  <si>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</si>
  <si>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</si>
  <si>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</si>
  <si>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</si>
  <si>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</si>
  <si>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</si>
  <si>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</si>
  <si>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</si>
  <si>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</si>
  <si>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</si>
  <si>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</si>
  <si>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</si>
  <si>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</si>
  <si>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</si>
  <si>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</si>
  <si>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</si>
  <si>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</si>
  <si>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</si>
  <si>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</si>
  <si>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</si>
  <si>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</si>
  <si>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</si>
  <si>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</si>
  <si>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</si>
  <si>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</si>
  <si>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</si>
  <si>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</si>
  <si>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</si>
  <si>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</si>
  <si>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</si>
  <si>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</si>
  <si>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</si>
  <si>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</si>
  <si>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03  năm 2023
As at 31 Mar 2023</t>
  </si>
  <si>
    <t>Tại ngày 30 tháng 06  năm 2023 
As at 30 Jun 2023</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</si>
  <si>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</si>
  <si>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</si>
  <si>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</si>
  <si>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</si>
  <si>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</si>
  <si>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</si>
  <si>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</si>
  <si>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</si>
  <si>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</si>
  <si>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</si>
  <si>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</si>
  <si>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</si>
  <si>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</si>
  <si>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2239.1</t>
  </si>
  <si>
    <t>Thay đổi giá trị tài sản ròng của Quỹ do các hoạt động liên quan đến đầu tư của Quỹ trong kỳ
Change of Net Asset Value due to investment related activities during the period</t>
  </si>
  <si>
    <t>2239</t>
  </si>
  <si>
    <t>Thay đổi giá trị tài sản ròng của Quỹ trong kỳ, trong đó:
Change of Net Asset Value of the Fund during the period, in which:</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</si>
  <si>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</si>
  <si>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</si>
  <si>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</si>
  <si>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</si>
  <si>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</si>
  <si>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</si>
  <si>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</si>
  <si>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</si>
  <si>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</si>
  <si>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</si>
  <si>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</si>
  <si>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</si>
  <si>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</si>
  <si>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</si>
  <si>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</si>
  <si>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</si>
  <si>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</si>
  <si>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</si>
  <si>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</si>
  <si>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</si>
  <si>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</si>
  <si>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</si>
  <si>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</si>
  <si>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</si>
  <si>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</si>
  <si>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</si>
  <si>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</si>
  <si>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</si>
  <si>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</si>
  <si>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</si>
  <si>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</si>
  <si>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</si>
  <si>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</si>
  <si>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</si>
  <si>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</si>
  <si>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</si>
  <si>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</si>
  <si>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</si>
  <si>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</si>
  <si>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</si>
  <si>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</si>
  <si>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</si>
  <si>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</si>
  <si>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</si>
  <si>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</si>
  <si>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</si>
  <si>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</si>
  <si>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</si>
  <si>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</si>
  <si>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</si>
  <si>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</si>
  <si>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</si>
  <si>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</si>
  <si>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</si>
  <si>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</si>
  <si>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</si>
  <si>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</si>
  <si>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</si>
  <si>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</si>
  <si>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</si>
  <si>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</si>
  <si>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</si>
  <si>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</si>
  <si>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</si>
  <si>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</si>
  <si>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</si>
  <si>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</si>
  <si>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</si>
  <si>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</si>
  <si>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</si>
  <si>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</si>
  <si>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</si>
  <si>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</si>
  <si>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</si>
  <si>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</si>
  <si>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</si>
  <si>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</si>
  <si>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</si>
  <si>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</si>
  <si>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</si>
  <si>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</si>
  <si>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</si>
  <si>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</si>
  <si>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</si>
  <si>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</si>
  <si>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</si>
  <si>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</si>
  <si>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</si>
  <si>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</si>
  <si>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</si>
  <si>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</si>
  <si>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</si>
  <si>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</si>
  <si>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</si>
  <si>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</si>
  <si>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</si>
  <si>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</si>
  <si>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</si>
  <si>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</si>
  <si>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</si>
  <si>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</si>
  <si>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</si>
  <si>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</si>
  <si>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</si>
  <si>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</si>
  <si>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</si>
  <si>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</si>
  <si>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</si>
  <si>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</si>
  <si>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</si>
  <si>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</si>
  <si>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</si>
  <si>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</si>
  <si>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</si>
  <si>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</si>
  <si>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</si>
  <si>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</si>
  <si>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</si>
  <si>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</si>
  <si>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</si>
  <si>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</si>
  <si>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</si>
  <si>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</si>
  <si>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</si>
  <si>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</si>
  <si>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</si>
  <si>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</si>
  <si>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</si>
  <si>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</si>
  <si>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</si>
  <si>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</si>
  <si>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</si>
  <si>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</si>
  <si>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</si>
  <si>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</si>
  <si>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</si>
  <si>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</si>
  <si>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</si>
  <si>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</si>
  <si>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</si>
  <si>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</si>
  <si>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</si>
  <si>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</si>
  <si>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</si>
  <si>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</si>
  <si>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</si>
  <si>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</si>
  <si>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</si>
  <si>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</si>
  <si>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</si>
  <si>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</si>
  <si>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</si>
  <si>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</si>
  <si>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</si>
  <si>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</si>
  <si>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</si>
  <si>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</si>
  <si>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</si>
  <si>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</si>
  <si>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2251.2.10</t>
  </si>
  <si>
    <t>2251.2.9</t>
  </si>
  <si>
    <t>2251.2.8</t>
  </si>
  <si>
    <t>2251.2.7</t>
  </si>
  <si>
    <t>2251.2.6</t>
  </si>
  <si>
    <t>2251.2.5</t>
  </si>
  <si>
    <t>2251.2.4</t>
  </si>
  <si>
    <t>2251.2.3</t>
  </si>
  <si>
    <t>2251.2.2</t>
  </si>
  <si>
    <t>2251.2.1</t>
  </si>
  <si>
    <t>2251.2</t>
  </si>
  <si>
    <t>Trái phiếu niêm yết
Listed bonds</t>
  </si>
  <si>
    <t>2251.1.2</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</si>
  <si>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</si>
  <si>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</si>
  <si>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</si>
  <si>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</si>
  <si>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</si>
  <si>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</si>
  <si>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</si>
  <si>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</si>
  <si>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</si>
  <si>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</si>
  <si>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</si>
  <si>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</si>
  <si>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</si>
  <si>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</si>
  <si>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</si>
  <si>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</si>
  <si>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</si>
  <si>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</si>
  <si>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</si>
  <si>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</si>
  <si>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</si>
  <si>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</si>
  <si>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</si>
  <si>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</si>
  <si>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</si>
  <si>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</si>
  <si>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</si>
  <si>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</si>
  <si>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</si>
  <si>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</si>
  <si>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</si>
  <si>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</si>
  <si>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</si>
  <si>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</si>
  <si>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</si>
  <si>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</si>
  <si>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</si>
  <si>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</si>
  <si>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</si>
  <si>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</si>
  <si>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</si>
  <si>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</si>
  <si>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</si>
  <si>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</si>
  <si>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</si>
  <si>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</si>
  <si>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</si>
  <si>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</si>
  <si>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</si>
  <si>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</si>
  <si>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</si>
  <si>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</si>
  <si>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</si>
  <si>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</si>
  <si>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</si>
  <si>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</si>
  <si>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</si>
  <si>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</si>
  <si>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</si>
  <si>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</si>
  <si>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</si>
  <si>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</si>
  <si>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</si>
  <si>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</si>
  <si>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</si>
  <si>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</si>
  <si>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</si>
  <si>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</si>
  <si>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</si>
  <si>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</si>
  <si>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</si>
  <si>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</si>
  <si>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</si>
  <si>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</si>
  <si>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</si>
  <si>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</si>
  <si>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</si>
  <si>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</si>
  <si>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</si>
  <si>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</si>
  <si>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</si>
  <si>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</si>
  <si>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</si>
  <si>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</si>
  <si>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</si>
  <si>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</si>
  <si>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</si>
  <si>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</si>
  <si>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</si>
  <si>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</si>
  <si>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</si>
  <si>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</si>
  <si>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</si>
  <si>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</si>
  <si>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</si>
  <si>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</si>
  <si>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</si>
  <si>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</si>
  <si>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</si>
  <si>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</si>
  <si>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</si>
  <si>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</si>
  <si>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</si>
  <si>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</si>
  <si>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</si>
  <si>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</si>
  <si>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</si>
  <si>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</si>
  <si>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</si>
  <si>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</si>
  <si>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</si>
  <si>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</si>
  <si>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</si>
  <si>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</si>
  <si>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</si>
  <si>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</si>
  <si>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</si>
  <si>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</si>
  <si>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</si>
  <si>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</si>
  <si>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</si>
  <si>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</si>
  <si>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</si>
  <si>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</si>
  <si>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</si>
  <si>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</si>
  <si>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</si>
  <si>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</si>
  <si>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</si>
  <si>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</si>
  <si>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</si>
  <si>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</si>
  <si>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</si>
  <si>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</si>
  <si>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</si>
  <si>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</si>
  <si>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</si>
  <si>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</si>
  <si>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</si>
  <si>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</si>
  <si>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</si>
  <si>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</si>
  <si>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</si>
  <si>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</si>
  <si>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</si>
  <si>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</si>
  <si>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</si>
  <si>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</si>
  <si>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</si>
  <si>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</si>
  <si>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</si>
  <si>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</si>
  <si>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</si>
  <si>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</si>
  <si>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</si>
  <si>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</si>
  <si>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</si>
  <si>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</si>
  <si>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</si>
  <si>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</si>
  <si>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</si>
  <si>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</si>
  <si>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</si>
  <si>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</si>
  <si>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</si>
  <si>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</si>
  <si>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</si>
  <si>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</si>
  <si>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</si>
  <si>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</si>
  <si>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</si>
  <si>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</si>
  <si>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</si>
  <si>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</si>
  <si>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</si>
  <si>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</si>
  <si>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</si>
  <si>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</si>
  <si>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</si>
  <si>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</si>
  <si>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</si>
  <si>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18/07/2023</t>
  </si>
  <si>
    <t>18 Jul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</si>
</sst>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32">
    <xf numFmtId="0" fontId="0" fillId="0" borderId="0" xfId="0" applyFont="1">
      <alignment vertical="center"/>
    </xf>
    <xf numFmtId="0" fontId="4" fillId="2" borderId="0" xfId="0" applyNumberFormat="1" applyFont="1" applyFill="1" applyBorder="1" applyAlignment="1" applyProtection="1">
      <alignment horizontal="left" vertical="top"/>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center"/>
    </xf>
    <xf numFmtId="165" fontId="4" fillId="2" borderId="2"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4"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center" vertical="top"/>
    </xf>
    <xf numFmtId="4" fontId="5" fillId="2" borderId="10" xfId="0" applyNumberFormat="1" applyFont="1" applyFill="1" applyBorder="1" applyAlignment="1" applyProtection="1">
      <alignment horizontal="left" vertical="top" wrapText="1"/>
    </xf>
    <xf numFmtId="4" fontId="5" fillId="2" borderId="12"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wrapText="1"/>
    </xf>
    <xf numFmtId="0" fontId="13"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right" vertical="top"/>
    </xf>
    <xf numFmtId="167" fontId="5" fillId="2" borderId="2" xfId="0" applyNumberFormat="1" applyFont="1" applyFill="1" applyBorder="1" applyAlignment="1" applyProtection="1">
      <alignment horizontal="right" vertical="top"/>
    </xf>
    <xf numFmtId="3"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4" fillId="2" borderId="1" xfId="0" applyNumberFormat="1" applyFont="1" applyFill="1" applyBorder="1" applyAlignment="1" applyProtection="1">
      <alignment horizontal="right" vertical="center"/>
    </xf>
    <xf numFmtId="0" fontId="9"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right" vertical="center"/>
    </xf>
    <xf numFmtId="0" fontId="14" fillId="2" borderId="0" xfId="0" applyNumberFormat="1" applyFont="1" applyFill="1" applyBorder="1" applyAlignment="1" applyProtection="1">
      <alignment horizontal="center"/>
    </xf>
    <xf numFmtId="0" fontId="14"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3" fontId="5" fillId="2" borderId="2" xfId="0" applyNumberFormat="1" applyFont="1" applyFill="1" applyBorder="1" applyAlignment="1" applyProtection="1">
      <alignment horizontal="right" vertical="top"/>
    </xf>
    <xf numFmtId="3"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0" fontId="14" fillId="2" borderId="0" xfId="0" applyNumberFormat="1" applyFont="1" applyFill="1" applyBorder="1" applyAlignment="1" applyProtection="1">
      <alignment horizontal="right" vertical="top"/>
    </xf>
    <xf numFmtId="0" fontId="12" fillId="2" borderId="0" xfId="0" applyNumberFormat="1" applyFont="1" applyFill="1" applyBorder="1" applyAlignment="1" applyProtection="1">
      <alignment horizontal="center" vertical="top"/>
    </xf>
    <xf numFmtId="0" fontId="13"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xf>
    <xf numFmtId="0" fontId="5" fillId="2" borderId="0" xfId="0" applyNumberFormat="1" applyFont="1" applyFill="1" applyBorder="1" applyAlignment="1" applyProtection="1">
      <alignment horizontal="center" vertical="top" wrapText="1"/>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left" vertical="top" wrapText="1"/>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0" fontId="5" fillId="3" borderId="17" xfId="0" applyNumberFormat="1" applyFont="1" applyFill="1" applyBorder="1" applyAlignment="1" applyProtection="1">
      <alignment horizontal="center" vertical="center" wrapText="1"/>
    </xf>
    <xf numFmtId="0" fontId="5" fillId="3" borderId="18" xfId="0" applyNumberFormat="1" applyFont="1" applyFill="1" applyBorder="1" applyAlignment="1" applyProtection="1">
      <alignment horizontal="center" vertical="center" wrapText="1"/>
    </xf>
    <xf numFmtId="0" fontId="5" fillId="3" borderId="19"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4" fontId="4" fillId="2" borderId="9"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pplyProtection="1">
      <alignment horizontal="center" vertical="center" wrapText="1"/>
    </xf>
    <xf numFmtId="49" fontId="25" fillId="5" borderId="24" xfId="2" applyNumberFormat="1" applyFont="1" applyFill="1" applyBorder="1" applyAlignment="1" applyProtection="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pplyProtection="1">
      <alignment horizontal="left" vertical="center" wrapText="1"/>
    </xf>
    <xf numFmtId="37" fontId="27" fillId="5" borderId="24" xfId="2" applyNumberFormat="1" applyFont="1" applyFill="1" applyBorder="1" applyAlignment="1" applyProtection="1">
      <alignment horizontal="left" vertical="center" wrapText="1"/>
    </xf>
    <xf numFmtId="10" fontId="27" fillId="5" borderId="24" xfId="2" applyNumberFormat="1" applyFont="1" applyFill="1" applyBorder="1" applyAlignment="1" applyProtection="1">
      <alignment horizontal="left" vertical="center" wrapText="1"/>
    </xf>
    <xf numFmtId="10" fontId="25" fillId="5" borderId="24" xfId="2" applyNumberFormat="1" applyFont="1" applyFill="1" applyBorder="1"/>
    <xf numFmtId="49" fontId="27" fillId="5" borderId="24" xfId="2" applyNumberFormat="1" applyFont="1" applyFill="1" applyBorder="1" applyAlignment="1" applyProtection="1">
      <alignment horizontal="center" vertical="center" wrapText="1"/>
    </xf>
    <xf numFmtId="49" fontId="27" fillId="5" borderId="24" xfId="2" applyNumberFormat="1" applyFont="1" applyFill="1" applyBorder="1" applyAlignment="1" applyProtection="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4" fillId="2" borderId="0" xfId="3" applyNumberFormat="1" applyFont="1" applyFill="1" applyBorder="1" applyAlignment="1" applyProtection="1">
      <alignment horizontal="center" vertical="center" wrapText="1"/>
    </xf>
    <xf numFmtId="0" fontId="14"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4"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27" fillId="6" borderId="20" xfId="2" applyNumberFormat="1" applyFont="1" applyFill="1" applyBorder="1" applyAlignment="1" applyProtection="1">
      <alignment horizontal="center" vertical="center" wrapText="1"/>
    </xf>
    <xf numFmtId="0" fontId="27" fillId="6" borderId="23" xfId="2"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4" xfId="3"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2023 / As at 30 Jun 2023</a:t>
          </a:r>
        </a:p>
      </xdr:txBody>
    </xdr:sp>
    <xdr:clientData/>
  </xdr:oneCellAnchor>
  <xdr:oneCellAnchor>
    <xdr:from>
      <xdr:col>0</xdr:col>
      <xdr:colOff>9525</xdr:colOff>
      <xdr:row>5</xdr:row>
      <xdr:rowOff>9525</xdr:rowOff>
    </xdr:from>
    <xdr:ext cx="1943100" cy="207066"/>
    <xdr:sp macro="" textlink="" fLocksText="0">
      <xdr:nvSpPr>
        <xdr:cNvPr id="7" name="Text Box 6"/>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18/07/2023</a:t>
          </a:r>
        </a:p>
      </xdr:txBody>
    </xdr:sp>
    <xdr:clientData/>
  </xdr:oneCellAnchor>
  <xdr:oneCellAnchor>
    <xdr:from>
      <xdr:col>0</xdr:col>
      <xdr:colOff>9525</xdr:colOff>
      <xdr:row>12</xdr:row>
      <xdr:rowOff>9525</xdr:rowOff>
    </xdr:from>
    <xdr:ext cx="1943100" cy="198783"/>
    <xdr:sp macro="" textlink="" fLocksText="0">
      <xdr:nvSpPr>
        <xdr:cNvPr id="21" name="Text Box 20"/>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18 Jul 2023</a:t>
          </a:r>
        </a:p>
      </xdr:txBody>
    </xdr:sp>
    <xdr:clientData/>
  </xdr:oneCellAnchor>
  <xdr:oneCellAnchor>
    <xdr:from>
      <xdr:col>0</xdr:col>
      <xdr:colOff>9525</xdr:colOff>
      <xdr:row>119</xdr:row>
      <xdr:rowOff>9525</xdr:rowOff>
    </xdr:from>
    <xdr:ext cx="1295400" cy="190500"/>
    <xdr:sp macro="" textlink="" fLocksText="0">
      <xdr:nvSpPr>
        <xdr:cNvPr id="23" name="Text Box 22"/>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119</xdr:row>
      <xdr:rowOff>9525</xdr:rowOff>
    </xdr:from>
    <xdr:ext cx="2986709" cy="190500"/>
    <xdr:sp macro="" textlink="" fLocksText="0">
      <xdr:nvSpPr>
        <xdr:cNvPr id="24" name="Text Box 23"/>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119</xdr:row>
      <xdr:rowOff>9525</xdr:rowOff>
    </xdr:from>
    <xdr:ext cx="2517913" cy="190500"/>
    <xdr:sp macro="" textlink="" fLocksText="0">
      <xdr:nvSpPr>
        <xdr:cNvPr id="25" name="Text Box 24"/>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120</xdr:row>
      <xdr:rowOff>9525</xdr:rowOff>
    </xdr:from>
    <xdr:ext cx="1295400" cy="190500"/>
    <xdr:sp macro="" textlink="" fLocksText="0">
      <xdr:nvSpPr>
        <xdr:cNvPr id="26" name="Text Box 25"/>
        <xdr:cNvSpPr txBox="1">
          <a:spLocks noChangeArrowheads="1"/>
        </xdr:cNvSpPr>
      </xdr:nvSpPr>
      <xdr:spPr bwMode="auto">
        <a:xfrm>
          <a:off x="9525" y="22869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120</xdr:row>
      <xdr:rowOff>9525</xdr:rowOff>
    </xdr:from>
    <xdr:ext cx="2986709" cy="190500"/>
    <xdr:sp macro="" textlink="" fLocksText="0">
      <xdr:nvSpPr>
        <xdr:cNvPr id="27" name="Text Box 26"/>
        <xdr:cNvSpPr txBox="1">
          <a:spLocks noChangeArrowheads="1"/>
        </xdr:cNvSpPr>
      </xdr:nvSpPr>
      <xdr:spPr bwMode="auto">
        <a:xfrm>
          <a:off x="609600" y="22869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120</xdr:row>
      <xdr:rowOff>9525</xdr:rowOff>
    </xdr:from>
    <xdr:ext cx="2517913" cy="190500"/>
    <xdr:sp macro="" textlink="" fLocksText="0">
      <xdr:nvSpPr>
        <xdr:cNvPr id="28" name="Text Box 27"/>
        <xdr:cNvSpPr txBox="1">
          <a:spLocks noChangeArrowheads="1"/>
        </xdr:cNvSpPr>
      </xdr:nvSpPr>
      <xdr:spPr bwMode="auto">
        <a:xfrm>
          <a:off x="1838325" y="22869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2023 / Quarter 2 of 2023</a:t>
          </a:r>
        </a:p>
      </xdr:txBody>
    </xdr:sp>
    <xdr:clientData/>
  </xdr:oneCellAnchor>
  <xdr:oneCellAnchor>
    <xdr:from>
      <xdr:col>0</xdr:col>
      <xdr:colOff>9525</xdr:colOff>
      <xdr:row>5</xdr:row>
      <xdr:rowOff>9525</xdr:rowOff>
    </xdr:from>
    <xdr:ext cx="1664804" cy="198782"/>
    <xdr:sp macro="" textlink="" fLocksText="0">
      <xdr:nvSpPr>
        <xdr:cNvPr id="7" name="Text Box 6"/>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0</xdr:col>
      <xdr:colOff>9525</xdr:colOff>
      <xdr:row>12</xdr:row>
      <xdr:rowOff>9525</xdr:rowOff>
    </xdr:from>
    <xdr:ext cx="1664804" cy="198783"/>
    <xdr:sp macro="" textlink="" fLocksText="0">
      <xdr:nvSpPr>
        <xdr:cNvPr id="21" name="Text Box 20"/>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3</xdr:col>
      <xdr:colOff>9525</xdr:colOff>
      <xdr:row>13</xdr:row>
      <xdr:rowOff>9525</xdr:rowOff>
    </xdr:from>
    <xdr:ext cx="2286000" cy="198782"/>
    <xdr:sp macro="" textlink="" fLocksText="0">
      <xdr:nvSpPr>
        <xdr:cNvPr id="23" name="Text Box 22"/>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2"/>
    <xdr:sp macro="" textlink="" fLocksText="0">
      <xdr:nvSpPr>
        <xdr:cNvPr id="24" name="Text Box 23"/>
        <xdr:cNvSpPr txBox="1">
          <a:spLocks noChangeArrowheads="1"/>
        </xdr:cNvSpPr>
      </xdr:nvSpPr>
      <xdr:spPr bwMode="auto">
        <a:xfrm>
          <a:off x="9525" y="4962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2"/>
    <xdr:sp macro="" textlink="" fLocksText="0">
      <xdr:nvSpPr>
        <xdr:cNvPr id="25" name="Text Box 24"/>
        <xdr:cNvSpPr txBox="1">
          <a:spLocks noChangeArrowheads="1"/>
        </xdr:cNvSpPr>
      </xdr:nvSpPr>
      <xdr:spPr bwMode="auto">
        <a:xfrm>
          <a:off x="1219200" y="49625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2"/>
    <xdr:sp macro="" textlink="" fLocksText="0">
      <xdr:nvSpPr>
        <xdr:cNvPr id="26" name="Text Box 25"/>
        <xdr:cNvSpPr txBox="1">
          <a:spLocks noChangeArrowheads="1"/>
        </xdr:cNvSpPr>
      </xdr:nvSpPr>
      <xdr:spPr bwMode="auto">
        <a:xfrm>
          <a:off x="1838325" y="4962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3"/>
    <xdr:sp macro="" textlink="" fLocksText="0">
      <xdr:nvSpPr>
        <xdr:cNvPr id="27" name="Text Box 26"/>
        <xdr:cNvSpPr txBox="1">
          <a:spLocks noChangeArrowheads="1"/>
        </xdr:cNvSpPr>
      </xdr:nvSpPr>
      <xdr:spPr bwMode="auto">
        <a:xfrm>
          <a:off x="9525" y="5153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3"/>
    <xdr:sp macro="" textlink="" fLocksText="0">
      <xdr:nvSpPr>
        <xdr:cNvPr id="28" name="Text Box 27"/>
        <xdr:cNvSpPr txBox="1">
          <a:spLocks noChangeArrowheads="1"/>
        </xdr:cNvSpPr>
      </xdr:nvSpPr>
      <xdr:spPr bwMode="auto">
        <a:xfrm>
          <a:off x="1219200" y="51530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3"/>
    <xdr:sp macro="" textlink="" fLocksText="0">
      <xdr:nvSpPr>
        <xdr:cNvPr id="29" name="Text Box 28"/>
        <xdr:cNvSpPr txBox="1">
          <a:spLocks noChangeArrowheads="1"/>
        </xdr:cNvSpPr>
      </xdr:nvSpPr>
      <xdr:spPr bwMode="auto">
        <a:xfrm>
          <a:off x="1838325" y="51530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xdr:cNvSpPr txBox="1">
          <a:spLocks noChangeArrowheads="1"/>
        </xdr:cNvSpPr>
      </xdr:nvSpPr>
      <xdr:spPr bwMode="auto">
        <a:xfrm>
          <a:off x="9525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xdr:cNvSpPr txBox="1">
          <a:spLocks noChangeArrowheads="1"/>
        </xdr:cNvSpPr>
      </xdr:nvSpPr>
      <xdr:spPr bwMode="auto">
        <a:xfrm>
          <a:off x="9525" y="200025"/>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xdr:cNvSpPr txBox="1">
          <a:spLocks noChangeArrowheads="1"/>
        </xdr:cNvSpPr>
      </xdr:nvSpPr>
      <xdr:spPr bwMode="auto">
        <a:xfrm>
          <a:off x="9525" y="5810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xdr:cNvSpPr txBox="1">
          <a:spLocks noChangeArrowheads="1"/>
        </xdr:cNvSpPr>
      </xdr:nvSpPr>
      <xdr:spPr bwMode="auto">
        <a:xfrm>
          <a:off x="9525" y="771525"/>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2023 / As at 30 Jun 2023</a:t>
          </a:r>
        </a:p>
      </xdr:txBody>
    </xdr:sp>
    <xdr:clientData/>
  </xdr:oneCellAnchor>
  <xdr:oneCellAnchor>
    <xdr:from>
      <xdr:col>0</xdr:col>
      <xdr:colOff>9525</xdr:colOff>
      <xdr:row>5</xdr:row>
      <xdr:rowOff>9525</xdr:rowOff>
    </xdr:from>
    <xdr:ext cx="381000" cy="190500"/>
    <xdr:sp macro="" textlink="" fLocksText="0">
      <xdr:nvSpPr>
        <xdr:cNvPr id="7" name="Text Box 6"/>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xdr:cNvSpPr txBox="1">
          <a:spLocks noChangeArrowheads="1"/>
        </xdr:cNvSpPr>
      </xdr:nvSpPr>
      <xdr:spPr bwMode="auto">
        <a:xfrm>
          <a:off x="619125" y="962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xdr:cNvSpPr txBox="1">
          <a:spLocks noChangeArrowheads="1"/>
        </xdr:cNvSpPr>
      </xdr:nvSpPr>
      <xdr:spPr bwMode="auto">
        <a:xfrm>
          <a:off x="1228725" y="962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xdr:cNvSpPr txBox="1">
          <a:spLocks noChangeArrowheads="1"/>
        </xdr:cNvSpPr>
      </xdr:nvSpPr>
      <xdr:spPr bwMode="auto">
        <a:xfrm>
          <a:off x="619125" y="1152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xdr:cNvSpPr txBox="1">
          <a:spLocks noChangeArrowheads="1"/>
        </xdr:cNvSpPr>
      </xdr:nvSpPr>
      <xdr:spPr bwMode="auto">
        <a:xfrm>
          <a:off x="1228725" y="1152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xdr:cNvSpPr txBox="1">
          <a:spLocks noChangeArrowheads="1"/>
        </xdr:cNvSpPr>
      </xdr:nvSpPr>
      <xdr:spPr bwMode="auto">
        <a:xfrm>
          <a:off x="619125" y="1343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xdr:cNvSpPr txBox="1">
          <a:spLocks noChangeArrowheads="1"/>
        </xdr:cNvSpPr>
      </xdr:nvSpPr>
      <xdr:spPr bwMode="auto">
        <a:xfrm>
          <a:off x="1228725" y="1343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xdr:cNvSpPr txBox="1">
          <a:spLocks noChangeArrowheads="1"/>
        </xdr:cNvSpPr>
      </xdr:nvSpPr>
      <xdr:spPr bwMode="auto">
        <a:xfrm>
          <a:off x="619125" y="1533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xdr:cNvSpPr txBox="1">
          <a:spLocks noChangeArrowheads="1"/>
        </xdr:cNvSpPr>
      </xdr:nvSpPr>
      <xdr:spPr bwMode="auto">
        <a:xfrm>
          <a:off x="1228725" y="1533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xdr:cNvSpPr txBox="1">
          <a:spLocks noChangeArrowheads="1"/>
        </xdr:cNvSpPr>
      </xdr:nvSpPr>
      <xdr:spPr bwMode="auto">
        <a:xfrm>
          <a:off x="619125" y="1724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xdr:cNvSpPr txBox="1">
          <a:spLocks noChangeArrowheads="1"/>
        </xdr:cNvSpPr>
      </xdr:nvSpPr>
      <xdr:spPr bwMode="auto">
        <a:xfrm>
          <a:off x="1228725" y="1724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xdr:cNvSpPr txBox="1">
          <a:spLocks noChangeArrowheads="1"/>
        </xdr:cNvSpPr>
      </xdr:nvSpPr>
      <xdr:spPr bwMode="auto">
        <a:xfrm>
          <a:off x="619125" y="1914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xdr:cNvSpPr txBox="1">
          <a:spLocks noChangeArrowheads="1"/>
        </xdr:cNvSpPr>
      </xdr:nvSpPr>
      <xdr:spPr bwMode="auto">
        <a:xfrm>
          <a:off x="1228725" y="1914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xdr:cNvSpPr txBox="1">
          <a:spLocks noChangeArrowheads="1"/>
        </xdr:cNvSpPr>
      </xdr:nvSpPr>
      <xdr:spPr bwMode="auto">
        <a:xfrm>
          <a:off x="619125" y="2105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xdr:cNvSpPr txBox="1">
          <a:spLocks noChangeArrowheads="1"/>
        </xdr:cNvSpPr>
      </xdr:nvSpPr>
      <xdr:spPr bwMode="auto">
        <a:xfrm>
          <a:off x="1228725" y="2105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1</xdr:col>
      <xdr:colOff>9525</xdr:colOff>
      <xdr:row>12</xdr:row>
      <xdr:rowOff>9525</xdr:rowOff>
    </xdr:from>
    <xdr:ext cx="2045804" cy="190500"/>
    <xdr:sp macro="" textlink="" fLocksText="0">
      <xdr:nvSpPr>
        <xdr:cNvPr id="25" name="Text Box 24"/>
        <xdr:cNvSpPr txBox="1">
          <a:spLocks noChangeArrowheads="1"/>
        </xdr:cNvSpPr>
      </xdr:nvSpPr>
      <xdr:spPr bwMode="auto">
        <a:xfrm>
          <a:off x="619125" y="2295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xdr:cNvSpPr txBox="1">
          <a:spLocks noChangeArrowheads="1"/>
        </xdr:cNvSpPr>
      </xdr:nvSpPr>
      <xdr:spPr bwMode="auto">
        <a:xfrm>
          <a:off x="1228725" y="2295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5</xdr:col>
      <xdr:colOff>9525</xdr:colOff>
      <xdr:row>13</xdr:row>
      <xdr:rowOff>9525</xdr:rowOff>
    </xdr:from>
    <xdr:ext cx="1938130" cy="190500"/>
    <xdr:sp macro="" textlink="" fLocksText="0">
      <xdr:nvSpPr>
        <xdr:cNvPr id="27" name="Text Box 26"/>
        <xdr:cNvSpPr txBox="1">
          <a:spLocks noChangeArrowheads="1"/>
        </xdr:cNvSpPr>
      </xdr:nvSpPr>
      <xdr:spPr bwMode="auto">
        <a:xfrm>
          <a:off x="3057525" y="248602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61</xdr:row>
      <xdr:rowOff>9525</xdr:rowOff>
    </xdr:from>
    <xdr:ext cx="2426804" cy="173935"/>
    <xdr:sp macro="" textlink="" fLocksText="0">
      <xdr:nvSpPr>
        <xdr:cNvPr id="28" name="Text Box 27"/>
        <xdr:cNvSpPr txBox="1">
          <a:spLocks noChangeArrowheads="1"/>
        </xdr:cNvSpPr>
      </xdr:nvSpPr>
      <xdr:spPr bwMode="auto">
        <a:xfrm>
          <a:off x="9525" y="1163002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61</xdr:row>
      <xdr:rowOff>9525</xdr:rowOff>
    </xdr:from>
    <xdr:ext cx="1482587" cy="173935"/>
    <xdr:sp macro="" textlink="" fLocksText="0">
      <xdr:nvSpPr>
        <xdr:cNvPr id="29" name="Text Box 28"/>
        <xdr:cNvSpPr txBox="1">
          <a:spLocks noChangeArrowheads="1"/>
        </xdr:cNvSpPr>
      </xdr:nvSpPr>
      <xdr:spPr bwMode="auto">
        <a:xfrm>
          <a:off x="1228725" y="1163002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61</xdr:row>
      <xdr:rowOff>9525</xdr:rowOff>
    </xdr:from>
    <xdr:ext cx="2749826" cy="173935"/>
    <xdr:sp macro="" textlink="" fLocksText="0">
      <xdr:nvSpPr>
        <xdr:cNvPr id="30" name="Text Box 29"/>
        <xdr:cNvSpPr txBox="1">
          <a:spLocks noChangeArrowheads="1"/>
        </xdr:cNvSpPr>
      </xdr:nvSpPr>
      <xdr:spPr bwMode="auto">
        <a:xfrm>
          <a:off x="2447925" y="1163002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62</xdr:row>
      <xdr:rowOff>9525</xdr:rowOff>
    </xdr:from>
    <xdr:ext cx="2426804" cy="173934"/>
    <xdr:sp macro="" textlink="" fLocksText="0">
      <xdr:nvSpPr>
        <xdr:cNvPr id="31" name="Text Box 30"/>
        <xdr:cNvSpPr txBox="1">
          <a:spLocks noChangeArrowheads="1"/>
        </xdr:cNvSpPr>
      </xdr:nvSpPr>
      <xdr:spPr bwMode="auto">
        <a:xfrm>
          <a:off x="9525" y="11820525"/>
          <a:ext cx="2426804"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62</xdr:row>
      <xdr:rowOff>9525</xdr:rowOff>
    </xdr:from>
    <xdr:ext cx="1482587" cy="173934"/>
    <xdr:sp macro="" textlink="" fLocksText="0">
      <xdr:nvSpPr>
        <xdr:cNvPr id="32" name="Text Box 31"/>
        <xdr:cNvSpPr txBox="1">
          <a:spLocks noChangeArrowheads="1"/>
        </xdr:cNvSpPr>
      </xdr:nvSpPr>
      <xdr:spPr bwMode="auto">
        <a:xfrm>
          <a:off x="1228725" y="11820525"/>
          <a:ext cx="1482587"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62</xdr:row>
      <xdr:rowOff>9525</xdr:rowOff>
    </xdr:from>
    <xdr:ext cx="2749826" cy="173934"/>
    <xdr:sp macro="" textlink="" fLocksText="0">
      <xdr:nvSpPr>
        <xdr:cNvPr id="33" name="Text Box 32"/>
        <xdr:cNvSpPr txBox="1">
          <a:spLocks noChangeArrowheads="1"/>
        </xdr:cNvSpPr>
      </xdr:nvSpPr>
      <xdr:spPr bwMode="auto">
        <a:xfrm>
          <a:off x="2447925" y="11820525"/>
          <a:ext cx="2749826"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xdr:cNvSpPr txBox="1">
          <a:spLocks noChangeArrowheads="1"/>
        </xdr:cNvSpPr>
      </xdr:nvSpPr>
      <xdr:spPr bwMode="auto">
        <a:xfrm>
          <a:off x="9525" y="20002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xdr:cNvSpPr txBox="1">
          <a:spLocks noChangeArrowheads="1"/>
        </xdr:cNvSpPr>
      </xdr:nvSpPr>
      <xdr:spPr bwMode="auto">
        <a:xfrm>
          <a:off x="9525" y="58102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xdr:cNvSpPr txBox="1">
          <a:spLocks noChangeArrowheads="1"/>
        </xdr:cNvSpPr>
      </xdr:nvSpPr>
      <xdr:spPr bwMode="auto">
        <a:xfrm>
          <a:off x="9525" y="771525"/>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xdr:cNvSpPr txBox="1">
          <a:spLocks noChangeArrowheads="1"/>
        </xdr:cNvSpPr>
      </xdr:nvSpPr>
      <xdr:spPr bwMode="auto">
        <a:xfrm>
          <a:off x="9525" y="9620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2 năm 2023 / Quarter 2 of 2023</a:t>
          </a:r>
        </a:p>
      </xdr:txBody>
    </xdr:sp>
    <xdr:clientData/>
  </xdr:oneCellAnchor>
  <xdr:oneCellAnchor>
    <xdr:from>
      <xdr:col>0</xdr:col>
      <xdr:colOff>9525</xdr:colOff>
      <xdr:row>7</xdr:row>
      <xdr:rowOff>9525</xdr:rowOff>
    </xdr:from>
    <xdr:ext cx="2219325" cy="198782"/>
    <xdr:sp macro="" textlink="" fLocksText="0">
      <xdr:nvSpPr>
        <xdr:cNvPr id="8" name="Text Box 7"/>
        <xdr:cNvSpPr txBox="1">
          <a:spLocks noChangeArrowheads="1"/>
        </xdr:cNvSpPr>
      </xdr:nvSpPr>
      <xdr:spPr bwMode="auto">
        <a:xfrm>
          <a:off x="9525" y="13430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xdr:cNvSpPr txBox="1">
          <a:spLocks noChangeArrowheads="1"/>
        </xdr:cNvSpPr>
      </xdr:nvSpPr>
      <xdr:spPr bwMode="auto">
        <a:xfrm>
          <a:off x="609600" y="13430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xdr:cNvSpPr txBox="1">
          <a:spLocks noChangeArrowheads="1"/>
        </xdr:cNvSpPr>
      </xdr:nvSpPr>
      <xdr:spPr bwMode="auto">
        <a:xfrm>
          <a:off x="9525" y="15335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xdr:cNvSpPr txBox="1">
          <a:spLocks noChangeArrowheads="1"/>
        </xdr:cNvSpPr>
      </xdr:nvSpPr>
      <xdr:spPr bwMode="auto">
        <a:xfrm>
          <a:off x="609600" y="15335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xdr:cNvSpPr txBox="1">
          <a:spLocks noChangeArrowheads="1"/>
        </xdr:cNvSpPr>
      </xdr:nvSpPr>
      <xdr:spPr bwMode="auto">
        <a:xfrm>
          <a:off x="9525" y="1724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xdr:cNvSpPr txBox="1">
          <a:spLocks noChangeArrowheads="1"/>
        </xdr:cNvSpPr>
      </xdr:nvSpPr>
      <xdr:spPr bwMode="auto">
        <a:xfrm>
          <a:off x="609600" y="1724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xdr:cNvSpPr txBox="1">
          <a:spLocks noChangeArrowheads="1"/>
        </xdr:cNvSpPr>
      </xdr:nvSpPr>
      <xdr:spPr bwMode="auto">
        <a:xfrm>
          <a:off x="9525" y="19145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xdr:cNvSpPr txBox="1">
          <a:spLocks noChangeArrowheads="1"/>
        </xdr:cNvSpPr>
      </xdr:nvSpPr>
      <xdr:spPr bwMode="auto">
        <a:xfrm>
          <a:off x="609600" y="19145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xdr:cNvSpPr txBox="1">
          <a:spLocks noChangeArrowheads="1"/>
        </xdr:cNvSpPr>
      </xdr:nvSpPr>
      <xdr:spPr bwMode="auto">
        <a:xfrm>
          <a:off x="9525" y="2105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xdr:cNvSpPr txBox="1">
          <a:spLocks noChangeArrowheads="1"/>
        </xdr:cNvSpPr>
      </xdr:nvSpPr>
      <xdr:spPr bwMode="auto">
        <a:xfrm>
          <a:off x="609600" y="2105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xdr:cNvSpPr txBox="1">
          <a:spLocks noChangeArrowheads="1"/>
        </xdr:cNvSpPr>
      </xdr:nvSpPr>
      <xdr:spPr bwMode="auto">
        <a:xfrm>
          <a:off x="9525" y="22955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xdr:cNvSpPr txBox="1">
          <a:spLocks noChangeArrowheads="1"/>
        </xdr:cNvSpPr>
      </xdr:nvSpPr>
      <xdr:spPr bwMode="auto">
        <a:xfrm>
          <a:off x="609600" y="22955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xdr:cNvSpPr txBox="1">
          <a:spLocks noChangeArrowheads="1"/>
        </xdr:cNvSpPr>
      </xdr:nvSpPr>
      <xdr:spPr bwMode="auto">
        <a:xfrm>
          <a:off x="9525" y="2486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xdr:cNvSpPr txBox="1">
          <a:spLocks noChangeArrowheads="1"/>
        </xdr:cNvSpPr>
      </xdr:nvSpPr>
      <xdr:spPr bwMode="auto">
        <a:xfrm>
          <a:off x="609600" y="2486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0</xdr:col>
      <xdr:colOff>9525</xdr:colOff>
      <xdr:row>14</xdr:row>
      <xdr:rowOff>9525</xdr:rowOff>
    </xdr:from>
    <xdr:ext cx="2219325" cy="198783"/>
    <xdr:sp macro="" textlink="" fLocksText="0">
      <xdr:nvSpPr>
        <xdr:cNvPr id="22" name="Text Box 21"/>
        <xdr:cNvSpPr txBox="1">
          <a:spLocks noChangeArrowheads="1"/>
        </xdr:cNvSpPr>
      </xdr:nvSpPr>
      <xdr:spPr bwMode="auto">
        <a:xfrm>
          <a:off x="9525" y="26765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xdr:cNvSpPr txBox="1">
          <a:spLocks noChangeArrowheads="1"/>
        </xdr:cNvSpPr>
      </xdr:nvSpPr>
      <xdr:spPr bwMode="auto">
        <a:xfrm>
          <a:off x="609600" y="26765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0</xdr:col>
      <xdr:colOff>9525</xdr:colOff>
      <xdr:row>66</xdr:row>
      <xdr:rowOff>9525</xdr:rowOff>
    </xdr:from>
    <xdr:ext cx="2438400" cy="173935"/>
    <xdr:sp macro="" textlink="" fLocksText="0">
      <xdr:nvSpPr>
        <xdr:cNvPr id="24" name="Text Box 23"/>
        <xdr:cNvSpPr txBox="1">
          <a:spLocks noChangeArrowheads="1"/>
        </xdr:cNvSpPr>
      </xdr:nvSpPr>
      <xdr:spPr bwMode="auto">
        <a:xfrm>
          <a:off x="9525" y="12582525"/>
          <a:ext cx="243840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5"/>
    <xdr:sp macro="" textlink="" fLocksText="0">
      <xdr:nvSpPr>
        <xdr:cNvPr id="25" name="Text Box 24"/>
        <xdr:cNvSpPr txBox="1">
          <a:spLocks noChangeArrowheads="1"/>
        </xdr:cNvSpPr>
      </xdr:nvSpPr>
      <xdr:spPr bwMode="auto">
        <a:xfrm>
          <a:off x="609600" y="12582525"/>
          <a:ext cx="166936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5"/>
    <xdr:sp macro="" textlink="" fLocksText="0">
      <xdr:nvSpPr>
        <xdr:cNvPr id="26" name="Text Box 25"/>
        <xdr:cNvSpPr txBox="1">
          <a:spLocks noChangeArrowheads="1"/>
        </xdr:cNvSpPr>
      </xdr:nvSpPr>
      <xdr:spPr bwMode="auto">
        <a:xfrm>
          <a:off x="1543050" y="12582525"/>
          <a:ext cx="3114675"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2"/>
    <xdr:sp macro="" textlink="" fLocksText="0">
      <xdr:nvSpPr>
        <xdr:cNvPr id="27" name="Text Box 26"/>
        <xdr:cNvSpPr txBox="1">
          <a:spLocks noChangeArrowheads="1"/>
        </xdr:cNvSpPr>
      </xdr:nvSpPr>
      <xdr:spPr bwMode="auto">
        <a:xfrm>
          <a:off x="9525" y="12773025"/>
          <a:ext cx="24384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2"/>
    <xdr:sp macro="" textlink="" fLocksText="0">
      <xdr:nvSpPr>
        <xdr:cNvPr id="28" name="Text Box 27"/>
        <xdr:cNvSpPr txBox="1">
          <a:spLocks noChangeArrowheads="1"/>
        </xdr:cNvSpPr>
      </xdr:nvSpPr>
      <xdr:spPr bwMode="auto">
        <a:xfrm>
          <a:off x="609600" y="12773025"/>
          <a:ext cx="166936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2"/>
    <xdr:sp macro="" textlink="" fLocksText="0">
      <xdr:nvSpPr>
        <xdr:cNvPr id="29" name="Text Box 28"/>
        <xdr:cNvSpPr txBox="1">
          <a:spLocks noChangeArrowheads="1"/>
        </xdr:cNvSpPr>
      </xdr:nvSpPr>
      <xdr:spPr bwMode="auto">
        <a:xfrm>
          <a:off x="1543050" y="12773025"/>
          <a:ext cx="311467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2023 / Quarter 2 of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0</xdr:col>
      <xdr:colOff>9525</xdr:colOff>
      <xdr:row>14</xdr:row>
      <xdr:rowOff>9525</xdr:rowOff>
    </xdr:from>
    <xdr:ext cx="6576391" cy="331304"/>
    <xdr:sp macro="" textlink="" fLocksText="0">
      <xdr:nvSpPr>
        <xdr:cNvPr id="27" name="Text Box 26"/>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6391" cy="389283"/>
    <xdr:sp macro="" textlink="" fLocksText="0">
      <xdr:nvSpPr>
        <xdr:cNvPr id="30" name="Text Box 29"/>
        <xdr:cNvSpPr txBox="1">
          <a:spLocks noChangeArrowheads="1"/>
        </xdr:cNvSpPr>
      </xdr:nvSpPr>
      <xdr:spPr bwMode="auto">
        <a:xfrm>
          <a:off x="9525" y="17678400"/>
          <a:ext cx="6576391" cy="3892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7391" cy="198783"/>
    <xdr:sp macro="" textlink="" fLocksText="0">
      <xdr:nvSpPr>
        <xdr:cNvPr id="31" name="Text Box 30"/>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2" name="Text Box 31"/>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3" name="Text Box 32"/>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4" name="Text Box 33"/>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5" name="Text Box 34"/>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6" name="Text Box 35"/>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2 năm 2023 / Quarter 2 of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0</xdr:col>
      <xdr:colOff>9525</xdr:colOff>
      <xdr:row>14</xdr:row>
      <xdr:rowOff>9525</xdr:rowOff>
    </xdr:from>
    <xdr:ext cx="6573492" cy="331304"/>
    <xdr:sp macro="" textlink="" fLocksText="0">
      <xdr:nvSpPr>
        <xdr:cNvPr id="27" name="Text Box 26"/>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2023 / As at 30 Jun 2023</a:t>
          </a:r>
        </a:p>
      </xdr:txBody>
    </xdr:sp>
    <xdr:clientData/>
  </xdr:oneCellAnchor>
  <xdr:oneCellAnchor>
    <xdr:from>
      <xdr:col>0</xdr:col>
      <xdr:colOff>9525</xdr:colOff>
      <xdr:row>5</xdr:row>
      <xdr:rowOff>9525</xdr:rowOff>
    </xdr:from>
    <xdr:ext cx="381000" cy="198783"/>
    <xdr:sp macro="" textlink="" fLocksText="0">
      <xdr:nvSpPr>
        <xdr:cNvPr id="7" name="Text Box 6"/>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1</xdr:col>
      <xdr:colOff>9525</xdr:colOff>
      <xdr:row>12</xdr:row>
      <xdr:rowOff>9525</xdr:rowOff>
    </xdr:from>
    <xdr:ext cx="2045804" cy="198783"/>
    <xdr:sp macro="" textlink="" fLocksText="0">
      <xdr:nvSpPr>
        <xdr:cNvPr id="25" name="Text Box 24"/>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0</xdr:col>
      <xdr:colOff>9525</xdr:colOff>
      <xdr:row>14</xdr:row>
      <xdr:rowOff>9525</xdr:rowOff>
    </xdr:from>
    <xdr:ext cx="6659217" cy="331304"/>
    <xdr:sp macro="" textlink="" fLocksText="0">
      <xdr:nvSpPr>
        <xdr:cNvPr id="27" name="Text Box 26"/>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66</xdr:row>
      <xdr:rowOff>9525</xdr:rowOff>
    </xdr:from>
    <xdr:ext cx="2426804" cy="198783"/>
    <xdr:sp macro="" textlink="" fLocksText="0">
      <xdr:nvSpPr>
        <xdr:cNvPr id="30" name="Text Box 29"/>
        <xdr:cNvSpPr txBox="1">
          <a:spLocks noChangeArrowheads="1"/>
        </xdr:cNvSpPr>
      </xdr:nvSpPr>
      <xdr:spPr bwMode="auto">
        <a:xfrm>
          <a:off x="9525" y="13830300"/>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67</xdr:row>
      <xdr:rowOff>9525</xdr:rowOff>
    </xdr:from>
    <xdr:ext cx="6659217" cy="331304"/>
    <xdr:sp macro="" textlink="" fLocksText="0">
      <xdr:nvSpPr>
        <xdr:cNvPr id="31" name="Text Box 30"/>
        <xdr:cNvSpPr txBox="1">
          <a:spLocks noChangeArrowheads="1"/>
        </xdr:cNvSpPr>
      </xdr:nvSpPr>
      <xdr:spPr bwMode="auto">
        <a:xfrm>
          <a:off x="9525" y="140208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71</xdr:row>
      <xdr:rowOff>9525</xdr:rowOff>
    </xdr:from>
    <xdr:ext cx="3097696" cy="165652"/>
    <xdr:sp macro="" textlink="" fLocksText="0">
      <xdr:nvSpPr>
        <xdr:cNvPr id="32" name="Text Box 31"/>
        <xdr:cNvSpPr txBox="1">
          <a:spLocks noChangeArrowheads="1"/>
        </xdr:cNvSpPr>
      </xdr:nvSpPr>
      <xdr:spPr bwMode="auto">
        <a:xfrm>
          <a:off x="9525" y="147828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71</xdr:row>
      <xdr:rowOff>9525</xdr:rowOff>
    </xdr:from>
    <xdr:ext cx="3561521" cy="165652"/>
    <xdr:sp macro="" textlink="" fLocksText="0">
      <xdr:nvSpPr>
        <xdr:cNvPr id="33" name="Text Box 32"/>
        <xdr:cNvSpPr txBox="1">
          <a:spLocks noChangeArrowheads="1"/>
        </xdr:cNvSpPr>
      </xdr:nvSpPr>
      <xdr:spPr bwMode="auto">
        <a:xfrm>
          <a:off x="1838325" y="147828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72</xdr:row>
      <xdr:rowOff>9525</xdr:rowOff>
    </xdr:from>
    <xdr:ext cx="3097696" cy="198783"/>
    <xdr:sp macro="" textlink="" fLocksText="0">
      <xdr:nvSpPr>
        <xdr:cNvPr id="34" name="Text Box 33"/>
        <xdr:cNvSpPr txBox="1">
          <a:spLocks noChangeArrowheads="1"/>
        </xdr:cNvSpPr>
      </xdr:nvSpPr>
      <xdr:spPr bwMode="auto">
        <a:xfrm>
          <a:off x="9525" y="14973300"/>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72</xdr:row>
      <xdr:rowOff>9525</xdr:rowOff>
    </xdr:from>
    <xdr:ext cx="3561521" cy="198783"/>
    <xdr:sp macro="" textlink="" fLocksText="0">
      <xdr:nvSpPr>
        <xdr:cNvPr id="35" name="Text Box 34"/>
        <xdr:cNvSpPr txBox="1">
          <a:spLocks noChangeArrowheads="1"/>
        </xdr:cNvSpPr>
      </xdr:nvSpPr>
      <xdr:spPr bwMode="auto">
        <a:xfrm>
          <a:off x="1838325" y="14973300"/>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80</xdr:row>
      <xdr:rowOff>9525</xdr:rowOff>
    </xdr:from>
    <xdr:ext cx="3097696" cy="323022"/>
    <xdr:sp macro="" textlink="" fLocksText="0">
      <xdr:nvSpPr>
        <xdr:cNvPr id="36" name="Text Box 35"/>
        <xdr:cNvSpPr txBox="1">
          <a:spLocks noChangeArrowheads="1"/>
        </xdr:cNvSpPr>
      </xdr:nvSpPr>
      <xdr:spPr bwMode="auto">
        <a:xfrm>
          <a:off x="9525" y="16497300"/>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80</xdr:row>
      <xdr:rowOff>9525</xdr:rowOff>
    </xdr:from>
    <xdr:ext cx="3561521" cy="323022"/>
    <xdr:sp macro="" textlink="" fLocksText="0">
      <xdr:nvSpPr>
        <xdr:cNvPr id="37" name="Text Box 36"/>
        <xdr:cNvSpPr txBox="1">
          <a:spLocks noChangeArrowheads="1"/>
        </xdr:cNvSpPr>
      </xdr:nvSpPr>
      <xdr:spPr bwMode="auto">
        <a:xfrm>
          <a:off x="1838325" y="16497300"/>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2023 / Quarter 2 of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18/07/2023</a:t>
          </a:r>
        </a:p>
      </xdr:txBody>
    </xdr:sp>
    <xdr:clientData/>
  </xdr:oneCellAnchor>
  <xdr:oneCellAnchor>
    <xdr:from>
      <xdr:col>1</xdr:col>
      <xdr:colOff>9525</xdr:colOff>
      <xdr:row>12</xdr:row>
      <xdr:rowOff>9525</xdr:rowOff>
    </xdr:from>
    <xdr:ext cx="1762125" cy="198783"/>
    <xdr:sp macro="" textlink="" fLocksText="0">
      <xdr:nvSpPr>
        <xdr:cNvPr id="25" name="Text Box 24"/>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Jul 2023</a:t>
          </a:r>
        </a:p>
      </xdr:txBody>
    </xdr:sp>
    <xdr:clientData/>
  </xdr:oneCellAnchor>
  <xdr:oneCellAnchor>
    <xdr:from>
      <xdr:col>0</xdr:col>
      <xdr:colOff>9525</xdr:colOff>
      <xdr:row>14</xdr:row>
      <xdr:rowOff>9525</xdr:rowOff>
    </xdr:from>
    <xdr:ext cx="6534978" cy="331304"/>
    <xdr:sp macro="" textlink="" fLocksText="0">
      <xdr:nvSpPr>
        <xdr:cNvPr id="27" name="Text Box 26"/>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79758"/>
    <xdr:sp macro="" textlink="" fLocksText="0">
      <xdr:nvSpPr>
        <xdr:cNvPr id="38" name="Text Box 37"/>
        <xdr:cNvSpPr txBox="1">
          <a:spLocks noChangeArrowheads="1"/>
        </xdr:cNvSpPr>
      </xdr:nvSpPr>
      <xdr:spPr bwMode="auto">
        <a:xfrm>
          <a:off x="3297721" y="24625438"/>
          <a:ext cx="3246782" cy="379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2 năm 2023 / Quarter 2 of 2023</a:t>
          </a:r>
        </a:p>
      </xdr:txBody>
    </xdr:sp>
    <xdr:clientData/>
  </xdr:absoluteAnchor>
  <xdr:oneCellAnchor>
    <xdr:from>
      <xdr:col>4</xdr:col>
      <xdr:colOff>819150</xdr:colOff>
      <xdr:row>15</xdr:row>
      <xdr:rowOff>152400</xdr:rowOff>
    </xdr:from>
    <xdr:ext cx="2095500" cy="171450"/>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238"/>
      <c r="B1" s="265"/>
      <c r="C1" s="265"/>
      <c r="D1" s="265"/>
      <c r="E1" s="266" t="s">
        <v>0</v>
      </c>
      <c r="F1" s="266"/>
      <c r="G1" s="266"/>
      <c r="H1" s="266"/>
      <c r="I1" s="266"/>
      <c r="J1" s="266"/>
      <c r="K1" s="266"/>
      <c r="L1" s="266"/>
    </row>
    <row r="2" spans="1:12" ht="33" customHeight="1" x14ac:dyDescent="0.25">
      <c r="A2" s="267" t="s">
        <v>1</v>
      </c>
      <c r="B2" s="267"/>
      <c r="C2" s="267"/>
      <c r="D2" s="267"/>
      <c r="E2" s="267"/>
      <c r="F2" s="267"/>
      <c r="G2" s="267"/>
      <c r="H2" s="267"/>
      <c r="I2" s="267"/>
      <c r="J2" s="267"/>
      <c r="K2" s="267"/>
      <c r="L2" s="267"/>
    </row>
    <row r="3" spans="1:12" ht="27" customHeight="1" x14ac:dyDescent="0.25">
      <c r="A3" s="268" t="s">
        <v>2</v>
      </c>
      <c r="B3" s="268"/>
      <c r="C3" s="268"/>
      <c r="D3" s="268"/>
      <c r="E3" s="268"/>
      <c r="F3" s="268"/>
      <c r="G3" s="268"/>
      <c r="H3" s="268"/>
      <c r="I3" s="268"/>
      <c r="J3" s="268"/>
      <c r="K3" s="268"/>
      <c r="L3" s="268"/>
    </row>
    <row r="4" spans="1:12" ht="12.75" customHeight="1" x14ac:dyDescent="0.25">
      <c r="A4" s="269" t="s">
        <v>3</v>
      </c>
      <c r="B4" s="269"/>
      <c r="C4" s="269"/>
      <c r="D4" s="269"/>
      <c r="E4" s="269"/>
      <c r="F4" s="269"/>
      <c r="G4" s="269"/>
      <c r="H4" s="269"/>
      <c r="I4" s="269"/>
      <c r="J4" s="269"/>
      <c r="K4" s="269"/>
      <c r="L4" s="269"/>
    </row>
    <row r="5" spans="1:12" ht="9.75" customHeight="1" x14ac:dyDescent="0.25">
      <c r="A5" s="238"/>
      <c r="B5" s="265"/>
      <c r="C5" s="265"/>
      <c r="D5" s="265"/>
      <c r="E5" s="265"/>
      <c r="F5" s="265"/>
      <c r="G5" s="265"/>
      <c r="H5" s="265"/>
      <c r="I5" s="265"/>
      <c r="J5" s="265"/>
      <c r="K5" s="265"/>
      <c r="L5" s="265"/>
    </row>
    <row r="6" spans="1:12" ht="15.75" customHeight="1" x14ac:dyDescent="0.25">
      <c r="A6" s="271" t="s">
        <v>4</v>
      </c>
      <c r="B6" s="271"/>
      <c r="C6" s="271"/>
      <c r="D6" s="271"/>
      <c r="E6" s="271" t="s">
        <v>5</v>
      </c>
      <c r="F6" s="271"/>
      <c r="G6" s="271"/>
      <c r="H6" s="271"/>
      <c r="I6" s="271"/>
      <c r="J6" s="271"/>
      <c r="K6" s="271"/>
      <c r="L6" s="271"/>
    </row>
    <row r="7" spans="1:12" ht="15.75" customHeight="1" x14ac:dyDescent="0.25">
      <c r="A7" s="270" t="s">
        <v>6</v>
      </c>
      <c r="B7" s="270"/>
      <c r="C7" s="270"/>
      <c r="D7" s="270"/>
      <c r="E7" s="270" t="s">
        <v>7</v>
      </c>
      <c r="F7" s="270"/>
      <c r="G7" s="270"/>
      <c r="H7" s="270"/>
      <c r="I7" s="270"/>
      <c r="J7" s="270"/>
      <c r="K7" s="270"/>
      <c r="L7" s="270"/>
    </row>
    <row r="8" spans="1:12" ht="15.75" customHeight="1" x14ac:dyDescent="0.25">
      <c r="A8" s="271" t="s">
        <v>8</v>
      </c>
      <c r="B8" s="271"/>
      <c r="C8" s="271"/>
      <c r="D8" s="271"/>
      <c r="E8" s="271" t="s">
        <v>9</v>
      </c>
      <c r="F8" s="271"/>
      <c r="G8" s="271"/>
      <c r="H8" s="271"/>
      <c r="I8" s="271"/>
      <c r="J8" s="271"/>
      <c r="K8" s="271"/>
      <c r="L8" s="271"/>
    </row>
    <row r="9" spans="1:12" ht="15.75" customHeight="1" x14ac:dyDescent="0.25">
      <c r="A9" s="270" t="s">
        <v>10</v>
      </c>
      <c r="B9" s="270"/>
      <c r="C9" s="270"/>
      <c r="D9" s="270"/>
      <c r="E9" s="270" t="s">
        <v>11</v>
      </c>
      <c r="F9" s="270"/>
      <c r="G9" s="270"/>
      <c r="H9" s="270"/>
      <c r="I9" s="270"/>
      <c r="J9" s="270"/>
      <c r="K9" s="270"/>
      <c r="L9" s="270"/>
    </row>
    <row r="10" spans="1:12" ht="15.75" customHeight="1" x14ac:dyDescent="0.25">
      <c r="A10" s="271" t="s">
        <v>12</v>
      </c>
      <c r="B10" s="271"/>
      <c r="C10" s="271"/>
      <c r="D10" s="271"/>
      <c r="E10" s="271" t="s">
        <v>13</v>
      </c>
      <c r="F10" s="271"/>
      <c r="G10" s="271"/>
      <c r="H10" s="271"/>
      <c r="I10" s="271"/>
      <c r="J10" s="271"/>
      <c r="K10" s="271"/>
      <c r="L10" s="271"/>
    </row>
    <row r="11" spans="1:12" ht="15.75" customHeight="1" x14ac:dyDescent="0.25">
      <c r="A11" s="270" t="s">
        <v>14</v>
      </c>
      <c r="B11" s="270"/>
      <c r="C11" s="270"/>
      <c r="D11" s="270"/>
      <c r="E11" s="270" t="s">
        <v>15</v>
      </c>
      <c r="F11" s="270"/>
      <c r="G11" s="270"/>
      <c r="H11" s="270"/>
      <c r="I11" s="270"/>
      <c r="J11" s="270"/>
      <c r="K11" s="270"/>
      <c r="L11" s="270"/>
    </row>
    <row r="12" spans="1:12" ht="15.75" customHeight="1" x14ac:dyDescent="0.25">
      <c r="A12" s="271" t="s">
        <v>16</v>
      </c>
      <c r="B12" s="271"/>
      <c r="C12" s="271"/>
      <c r="D12" s="271"/>
      <c r="E12" s="271" t="s">
        <v>1095</v>
      </c>
      <c r="F12" s="271"/>
      <c r="G12" s="271"/>
      <c r="H12" s="271"/>
      <c r="I12" s="271"/>
      <c r="J12" s="271"/>
      <c r="K12" s="271"/>
      <c r="L12" s="271"/>
    </row>
    <row r="13" spans="1:12" ht="15.75" customHeight="1" x14ac:dyDescent="0.25">
      <c r="A13" s="270" t="s">
        <v>17</v>
      </c>
      <c r="B13" s="270"/>
      <c r="C13" s="270"/>
      <c r="D13" s="270"/>
      <c r="E13" s="278" t="s">
        <v>1096</v>
      </c>
      <c r="F13" s="270"/>
      <c r="G13" s="270"/>
      <c r="H13" s="270"/>
      <c r="I13" s="270"/>
      <c r="J13" s="270"/>
      <c r="K13" s="270"/>
      <c r="L13" s="270"/>
    </row>
    <row r="14" spans="1:12" ht="8.25" customHeight="1" x14ac:dyDescent="0.25">
      <c r="A14" s="245"/>
      <c r="B14" s="279"/>
      <c r="C14" s="279"/>
      <c r="D14" s="279"/>
      <c r="E14" s="279"/>
      <c r="F14" s="279"/>
      <c r="G14" s="279"/>
      <c r="H14" s="279"/>
      <c r="I14" s="279"/>
      <c r="J14" s="279"/>
      <c r="K14" s="279"/>
      <c r="L14" s="279"/>
    </row>
    <row r="15" spans="1:12" ht="26.25" customHeight="1" x14ac:dyDescent="0.25">
      <c r="A15" s="272" t="s">
        <v>18</v>
      </c>
      <c r="B15" s="273"/>
      <c r="C15" s="273"/>
      <c r="D15" s="273" t="s">
        <v>19</v>
      </c>
      <c r="E15" s="273"/>
      <c r="F15" s="273" t="s">
        <v>20</v>
      </c>
      <c r="G15" s="273"/>
      <c r="H15" s="276" t="s">
        <v>21</v>
      </c>
      <c r="I15" s="276"/>
      <c r="J15" s="276"/>
      <c r="K15" s="276" t="s">
        <v>22</v>
      </c>
      <c r="L15" s="277"/>
    </row>
    <row r="16" spans="1:12" ht="33.75" customHeight="1" x14ac:dyDescent="0.25">
      <c r="A16" s="274"/>
      <c r="B16" s="275"/>
      <c r="C16" s="275"/>
      <c r="D16" s="275"/>
      <c r="E16" s="275"/>
      <c r="F16" s="275"/>
      <c r="G16" s="275"/>
      <c r="H16" s="244" t="s">
        <v>23</v>
      </c>
      <c r="I16" s="275" t="s">
        <v>24</v>
      </c>
      <c r="J16" s="275"/>
      <c r="K16" s="244" t="s">
        <v>25</v>
      </c>
      <c r="L16" s="2" t="s">
        <v>24</v>
      </c>
    </row>
    <row r="17" spans="1:12" ht="37.5" customHeight="1" x14ac:dyDescent="0.25">
      <c r="A17" s="284" t="s">
        <v>26</v>
      </c>
      <c r="B17" s="285"/>
      <c r="C17" s="285"/>
      <c r="D17" s="286" t="s">
        <v>27</v>
      </c>
      <c r="E17" s="286"/>
      <c r="F17" s="286"/>
      <c r="G17" s="286"/>
      <c r="H17" s="252">
        <f>H18+H21+H24+H25+H28+H29+H30+H31</f>
        <v>3361400724</v>
      </c>
      <c r="I17" s="287">
        <f>I18+I21+I24+I25+I28+I29+I30+I31</f>
        <v>6486819462</v>
      </c>
      <c r="J17" s="287"/>
      <c r="K17" s="252">
        <f>K18+K21+K24+K25+K28+K29+K30+K31</f>
        <v>0</v>
      </c>
      <c r="L17" s="18">
        <f>L18+L21+L24+L25+L28+L29+L30+L31</f>
        <v>0</v>
      </c>
    </row>
    <row r="18" spans="1:12" ht="26.25" customHeight="1" x14ac:dyDescent="0.25">
      <c r="A18" s="288" t="s">
        <v>28</v>
      </c>
      <c r="B18" s="289"/>
      <c r="C18" s="289"/>
      <c r="D18" s="290" t="s">
        <v>29</v>
      </c>
      <c r="E18" s="290"/>
      <c r="F18" s="290"/>
      <c r="G18" s="290"/>
      <c r="H18" s="256">
        <f>H19+H20</f>
        <v>1652286158</v>
      </c>
      <c r="I18" s="291">
        <f>I19+I20</f>
        <v>2936988628</v>
      </c>
      <c r="J18" s="291"/>
      <c r="K18" s="256">
        <f>K19+K20</f>
        <v>0</v>
      </c>
      <c r="L18" s="19">
        <f>L19+L20</f>
        <v>0</v>
      </c>
    </row>
    <row r="19" spans="1:12" ht="26.25" customHeight="1" x14ac:dyDescent="0.25">
      <c r="A19" s="280" t="s">
        <v>30</v>
      </c>
      <c r="B19" s="281"/>
      <c r="C19" s="281"/>
      <c r="D19" s="282" t="s">
        <v>31</v>
      </c>
      <c r="E19" s="282"/>
      <c r="F19" s="282"/>
      <c r="G19" s="282"/>
      <c r="H19" s="248">
        <v>0</v>
      </c>
      <c r="I19" s="283">
        <v>0</v>
      </c>
      <c r="J19" s="283"/>
      <c r="K19" s="248">
        <v>0</v>
      </c>
      <c r="L19" s="20">
        <v>0</v>
      </c>
    </row>
    <row r="20" spans="1:12" ht="26.25" customHeight="1" x14ac:dyDescent="0.25">
      <c r="A20" s="280" t="s">
        <v>32</v>
      </c>
      <c r="B20" s="281"/>
      <c r="C20" s="281"/>
      <c r="D20" s="282" t="s">
        <v>33</v>
      </c>
      <c r="E20" s="282"/>
      <c r="F20" s="282"/>
      <c r="G20" s="282"/>
      <c r="H20" s="248">
        <v>1652286158</v>
      </c>
      <c r="I20" s="283">
        <v>2936988628</v>
      </c>
      <c r="J20" s="283"/>
      <c r="K20" s="248">
        <v>0</v>
      </c>
      <c r="L20" s="20">
        <v>0</v>
      </c>
    </row>
    <row r="21" spans="1:12" ht="26.25" customHeight="1" x14ac:dyDescent="0.25">
      <c r="A21" s="288" t="s">
        <v>34</v>
      </c>
      <c r="B21" s="289"/>
      <c r="C21" s="289"/>
      <c r="D21" s="290" t="s">
        <v>35</v>
      </c>
      <c r="E21" s="290"/>
      <c r="F21" s="290"/>
      <c r="G21" s="290"/>
      <c r="H21" s="256">
        <f>H22+H23</f>
        <v>1758029267</v>
      </c>
      <c r="I21" s="291">
        <f>I22+I23</f>
        <v>3392471474</v>
      </c>
      <c r="J21" s="291"/>
      <c r="K21" s="256">
        <f>K22+K23</f>
        <v>0</v>
      </c>
      <c r="L21" s="19">
        <f>L22+L23</f>
        <v>0</v>
      </c>
    </row>
    <row r="22" spans="1:12" ht="26.25" customHeight="1" x14ac:dyDescent="0.25">
      <c r="A22" s="280" t="s">
        <v>36</v>
      </c>
      <c r="B22" s="281"/>
      <c r="C22" s="281"/>
      <c r="D22" s="282" t="s">
        <v>37</v>
      </c>
      <c r="E22" s="282"/>
      <c r="F22" s="282"/>
      <c r="G22" s="282"/>
      <c r="H22" s="248">
        <v>1555344409</v>
      </c>
      <c r="I22" s="283">
        <v>2748087961</v>
      </c>
      <c r="J22" s="283"/>
      <c r="K22" s="248">
        <v>0</v>
      </c>
      <c r="L22" s="20">
        <v>0</v>
      </c>
    </row>
    <row r="23" spans="1:12" ht="37.5" customHeight="1" x14ac:dyDescent="0.25">
      <c r="A23" s="280" t="s">
        <v>38</v>
      </c>
      <c r="B23" s="281"/>
      <c r="C23" s="281"/>
      <c r="D23" s="282" t="s">
        <v>39</v>
      </c>
      <c r="E23" s="282"/>
      <c r="F23" s="282"/>
      <c r="G23" s="282"/>
      <c r="H23" s="248">
        <v>202684858</v>
      </c>
      <c r="I23" s="283">
        <v>644383513</v>
      </c>
      <c r="J23" s="283"/>
      <c r="K23" s="248">
        <v>0</v>
      </c>
      <c r="L23" s="20">
        <v>0</v>
      </c>
    </row>
    <row r="24" spans="1:12" ht="42" customHeight="1" x14ac:dyDescent="0.25">
      <c r="A24" s="288" t="s">
        <v>40</v>
      </c>
      <c r="B24" s="289"/>
      <c r="C24" s="289"/>
      <c r="D24" s="290" t="s">
        <v>41</v>
      </c>
      <c r="E24" s="290"/>
      <c r="F24" s="290"/>
      <c r="G24" s="290"/>
      <c r="H24" s="256">
        <v>-107083527</v>
      </c>
      <c r="I24" s="291">
        <v>106113211</v>
      </c>
      <c r="J24" s="291"/>
      <c r="K24" s="256">
        <v>0</v>
      </c>
      <c r="L24" s="19">
        <v>0</v>
      </c>
    </row>
    <row r="25" spans="1:12" ht="54.75" customHeight="1" x14ac:dyDescent="0.25">
      <c r="A25" s="288" t="s">
        <v>42</v>
      </c>
      <c r="B25" s="289"/>
      <c r="C25" s="289"/>
      <c r="D25" s="290" t="s">
        <v>43</v>
      </c>
      <c r="E25" s="290"/>
      <c r="F25" s="290"/>
      <c r="G25" s="290"/>
      <c r="H25" s="256">
        <f>H26-H27</f>
        <v>58168826</v>
      </c>
      <c r="I25" s="291">
        <f>I26-I27</f>
        <v>51176969</v>
      </c>
      <c r="J25" s="291"/>
      <c r="K25" s="256">
        <f>K26-K27</f>
        <v>0</v>
      </c>
      <c r="L25" s="19">
        <f>L26-L27</f>
        <v>0</v>
      </c>
    </row>
    <row r="26" spans="1:12" ht="54.75" customHeight="1" x14ac:dyDescent="0.25">
      <c r="A26" s="280" t="s">
        <v>44</v>
      </c>
      <c r="B26" s="281"/>
      <c r="C26" s="281"/>
      <c r="D26" s="282" t="s">
        <v>45</v>
      </c>
      <c r="E26" s="282"/>
      <c r="F26" s="282"/>
      <c r="G26" s="282"/>
      <c r="H26" s="248">
        <v>-12542095</v>
      </c>
      <c r="I26" s="283">
        <v>-14763723</v>
      </c>
      <c r="J26" s="283"/>
      <c r="K26" s="248">
        <v>0</v>
      </c>
      <c r="L26" s="20">
        <v>0</v>
      </c>
    </row>
    <row r="27" spans="1:12" ht="54.75" customHeight="1" x14ac:dyDescent="0.25">
      <c r="A27" s="280" t="s">
        <v>46</v>
      </c>
      <c r="B27" s="281"/>
      <c r="C27" s="281"/>
      <c r="D27" s="282" t="s">
        <v>47</v>
      </c>
      <c r="E27" s="282"/>
      <c r="F27" s="282"/>
      <c r="G27" s="282"/>
      <c r="H27" s="248">
        <v>-70710921</v>
      </c>
      <c r="I27" s="283">
        <v>-65940692</v>
      </c>
      <c r="J27" s="283"/>
      <c r="K27" s="248">
        <v>0</v>
      </c>
      <c r="L27" s="20">
        <v>0</v>
      </c>
    </row>
    <row r="28" spans="1:12" ht="29.25" customHeight="1" x14ac:dyDescent="0.25">
      <c r="A28" s="288" t="s">
        <v>48</v>
      </c>
      <c r="B28" s="289"/>
      <c r="C28" s="289"/>
      <c r="D28" s="290" t="s">
        <v>49</v>
      </c>
      <c r="E28" s="290"/>
      <c r="F28" s="290"/>
      <c r="G28" s="290"/>
      <c r="H28" s="256">
        <v>0</v>
      </c>
      <c r="I28" s="291">
        <v>0</v>
      </c>
      <c r="J28" s="291"/>
      <c r="K28" s="256">
        <v>0</v>
      </c>
      <c r="L28" s="19">
        <v>0</v>
      </c>
    </row>
    <row r="29" spans="1:12" ht="54.75" customHeight="1" x14ac:dyDescent="0.25">
      <c r="A29" s="288" t="s">
        <v>50</v>
      </c>
      <c r="B29" s="289"/>
      <c r="C29" s="289"/>
      <c r="D29" s="290" t="s">
        <v>51</v>
      </c>
      <c r="E29" s="290"/>
      <c r="F29" s="290"/>
      <c r="G29" s="290"/>
      <c r="H29" s="256">
        <v>0</v>
      </c>
      <c r="I29" s="291">
        <v>0</v>
      </c>
      <c r="J29" s="291"/>
      <c r="K29" s="256">
        <v>0</v>
      </c>
      <c r="L29" s="19">
        <v>0</v>
      </c>
    </row>
    <row r="30" spans="1:12" ht="29.25" customHeight="1" x14ac:dyDescent="0.25">
      <c r="A30" s="288" t="s">
        <v>52</v>
      </c>
      <c r="B30" s="289"/>
      <c r="C30" s="289"/>
      <c r="D30" s="290" t="s">
        <v>53</v>
      </c>
      <c r="E30" s="290"/>
      <c r="F30" s="290"/>
      <c r="G30" s="290"/>
      <c r="H30" s="256">
        <v>0</v>
      </c>
      <c r="I30" s="291">
        <v>69180</v>
      </c>
      <c r="J30" s="291"/>
      <c r="K30" s="256">
        <v>0</v>
      </c>
      <c r="L30" s="19">
        <v>0</v>
      </c>
    </row>
    <row r="31" spans="1:12" ht="107.25" customHeight="1" x14ac:dyDescent="0.25">
      <c r="A31" s="288" t="s">
        <v>54</v>
      </c>
      <c r="B31" s="289"/>
      <c r="C31" s="289"/>
      <c r="D31" s="290" t="s">
        <v>55</v>
      </c>
      <c r="E31" s="290"/>
      <c r="F31" s="290"/>
      <c r="G31" s="290"/>
      <c r="H31" s="256">
        <v>0</v>
      </c>
      <c r="I31" s="291">
        <v>0</v>
      </c>
      <c r="J31" s="291"/>
      <c r="K31" s="256">
        <v>0</v>
      </c>
      <c r="L31" s="19">
        <v>0</v>
      </c>
    </row>
    <row r="32" spans="1:12" ht="29.25" customHeight="1" x14ac:dyDescent="0.25">
      <c r="A32" s="284" t="s">
        <v>56</v>
      </c>
      <c r="B32" s="285"/>
      <c r="C32" s="285"/>
      <c r="D32" s="286" t="s">
        <v>57</v>
      </c>
      <c r="E32" s="286"/>
      <c r="F32" s="286"/>
      <c r="G32" s="286"/>
      <c r="H32" s="252">
        <f>H33+H37+H38+H39+H40</f>
        <v>10010357</v>
      </c>
      <c r="I32" s="287">
        <f>I33+I37+I38+I39+I40</f>
        <v>11812985</v>
      </c>
      <c r="J32" s="287"/>
      <c r="K32" s="252">
        <f>K33+K37+K38+K39+K40</f>
        <v>0</v>
      </c>
      <c r="L32" s="18">
        <f>L33+L37+L38+L39+L40</f>
        <v>0</v>
      </c>
    </row>
    <row r="33" spans="1:12" ht="54.75" customHeight="1" x14ac:dyDescent="0.25">
      <c r="A33" s="288" t="s">
        <v>58</v>
      </c>
      <c r="B33" s="289"/>
      <c r="C33" s="289"/>
      <c r="D33" s="290" t="s">
        <v>59</v>
      </c>
      <c r="E33" s="290"/>
      <c r="F33" s="290"/>
      <c r="G33" s="290"/>
      <c r="H33" s="256">
        <f>H34+H35+H36</f>
        <v>10010357</v>
      </c>
      <c r="I33" s="291">
        <f>I34+I35+I36</f>
        <v>11812985</v>
      </c>
      <c r="J33" s="291"/>
      <c r="K33" s="256">
        <f>K34+K35+K36</f>
        <v>0</v>
      </c>
      <c r="L33" s="19">
        <f>L34+L35+L36</f>
        <v>0</v>
      </c>
    </row>
    <row r="34" spans="1:12" ht="29.25" customHeight="1" x14ac:dyDescent="0.25">
      <c r="A34" s="280" t="s">
        <v>60</v>
      </c>
      <c r="B34" s="281"/>
      <c r="C34" s="281"/>
      <c r="D34" s="282" t="s">
        <v>61</v>
      </c>
      <c r="E34" s="282"/>
      <c r="F34" s="282"/>
      <c r="G34" s="282"/>
      <c r="H34" s="248">
        <v>6540238</v>
      </c>
      <c r="I34" s="283">
        <v>7741990</v>
      </c>
      <c r="J34" s="283"/>
      <c r="K34" s="248">
        <v>0</v>
      </c>
      <c r="L34" s="20">
        <v>0</v>
      </c>
    </row>
    <row r="35" spans="1:12" ht="29.25" customHeight="1" x14ac:dyDescent="0.25">
      <c r="A35" s="280" t="s">
        <v>62</v>
      </c>
      <c r="B35" s="281"/>
      <c r="C35" s="281"/>
      <c r="D35" s="282" t="s">
        <v>63</v>
      </c>
      <c r="E35" s="282"/>
      <c r="F35" s="282"/>
      <c r="G35" s="282"/>
      <c r="H35" s="248">
        <v>0</v>
      </c>
      <c r="I35" s="283">
        <v>0</v>
      </c>
      <c r="J35" s="283"/>
      <c r="K35" s="248">
        <v>0</v>
      </c>
      <c r="L35" s="20">
        <v>0</v>
      </c>
    </row>
    <row r="36" spans="1:12" ht="42" customHeight="1" x14ac:dyDescent="0.25">
      <c r="A36" s="280" t="s">
        <v>64</v>
      </c>
      <c r="B36" s="281"/>
      <c r="C36" s="281"/>
      <c r="D36" s="282" t="s">
        <v>65</v>
      </c>
      <c r="E36" s="282"/>
      <c r="F36" s="282"/>
      <c r="G36" s="282"/>
      <c r="H36" s="248">
        <v>3470119</v>
      </c>
      <c r="I36" s="283">
        <v>4070995</v>
      </c>
      <c r="J36" s="283"/>
      <c r="K36" s="248">
        <v>0</v>
      </c>
      <c r="L36" s="20">
        <v>0</v>
      </c>
    </row>
    <row r="37" spans="1:12" ht="42" customHeight="1" x14ac:dyDescent="0.25">
      <c r="A37" s="288" t="s">
        <v>66</v>
      </c>
      <c r="B37" s="289"/>
      <c r="C37" s="289"/>
      <c r="D37" s="290" t="s">
        <v>67</v>
      </c>
      <c r="E37" s="290"/>
      <c r="F37" s="290"/>
      <c r="G37" s="290"/>
      <c r="H37" s="256">
        <v>0</v>
      </c>
      <c r="I37" s="291">
        <v>0</v>
      </c>
      <c r="J37" s="291"/>
      <c r="K37" s="256">
        <v>0</v>
      </c>
      <c r="L37" s="19">
        <v>0</v>
      </c>
    </row>
    <row r="38" spans="1:12" ht="29.25" customHeight="1" x14ac:dyDescent="0.25">
      <c r="A38" s="288" t="s">
        <v>68</v>
      </c>
      <c r="B38" s="289"/>
      <c r="C38" s="289"/>
      <c r="D38" s="290" t="s">
        <v>69</v>
      </c>
      <c r="E38" s="290"/>
      <c r="F38" s="290"/>
      <c r="G38" s="290"/>
      <c r="H38" s="256">
        <v>0</v>
      </c>
      <c r="I38" s="291">
        <v>0</v>
      </c>
      <c r="J38" s="291"/>
      <c r="K38" s="256">
        <v>0</v>
      </c>
      <c r="L38" s="19">
        <v>0</v>
      </c>
    </row>
    <row r="39" spans="1:12" ht="81" customHeight="1" x14ac:dyDescent="0.25">
      <c r="A39" s="288" t="s">
        <v>70</v>
      </c>
      <c r="B39" s="289"/>
      <c r="C39" s="289"/>
      <c r="D39" s="290" t="s">
        <v>71</v>
      </c>
      <c r="E39" s="290"/>
      <c r="F39" s="290"/>
      <c r="G39" s="290"/>
      <c r="H39" s="256">
        <v>0</v>
      </c>
      <c r="I39" s="291">
        <v>0</v>
      </c>
      <c r="J39" s="291"/>
      <c r="K39" s="256">
        <v>0</v>
      </c>
      <c r="L39" s="19">
        <v>0</v>
      </c>
    </row>
    <row r="40" spans="1:12" ht="29.25" customHeight="1" x14ac:dyDescent="0.25">
      <c r="A40" s="288" t="s">
        <v>72</v>
      </c>
      <c r="B40" s="289"/>
      <c r="C40" s="289"/>
      <c r="D40" s="290" t="s">
        <v>73</v>
      </c>
      <c r="E40" s="290"/>
      <c r="F40" s="290"/>
      <c r="G40" s="290"/>
      <c r="H40" s="256">
        <v>0</v>
      </c>
      <c r="I40" s="291">
        <v>0</v>
      </c>
      <c r="J40" s="291"/>
      <c r="K40" s="256">
        <v>0</v>
      </c>
      <c r="L40" s="19">
        <v>0</v>
      </c>
    </row>
    <row r="41" spans="1:12" ht="29.25" customHeight="1" x14ac:dyDescent="0.25">
      <c r="A41" s="284" t="s">
        <v>74</v>
      </c>
      <c r="B41" s="285"/>
      <c r="C41" s="285"/>
      <c r="D41" s="286" t="s">
        <v>75</v>
      </c>
      <c r="E41" s="286"/>
      <c r="F41" s="286"/>
      <c r="G41" s="286"/>
      <c r="H41" s="252">
        <f>H42+H43+H47+H48+H49+H50+H51+H52+H53+H54</f>
        <v>608157790</v>
      </c>
      <c r="I41" s="287">
        <f>I42+I43+I47+I48+I49+I50+I51+I52+I53+I54</f>
        <v>1205979027</v>
      </c>
      <c r="J41" s="287"/>
      <c r="K41" s="252">
        <f>K42+K43+K47+K48+K49+K50+K51+K52+K53+K54</f>
        <v>0</v>
      </c>
      <c r="L41" s="18">
        <f>L42+L43+L47+L48+L49+L50+L51+L52+L53+L54</f>
        <v>0</v>
      </c>
    </row>
    <row r="42" spans="1:12" ht="29.25" customHeight="1" x14ac:dyDescent="0.25">
      <c r="A42" s="288" t="s">
        <v>76</v>
      </c>
      <c r="B42" s="289"/>
      <c r="C42" s="289"/>
      <c r="D42" s="290" t="s">
        <v>77</v>
      </c>
      <c r="E42" s="290"/>
      <c r="F42" s="290"/>
      <c r="G42" s="290"/>
      <c r="H42" s="256">
        <v>391132968</v>
      </c>
      <c r="I42" s="291">
        <v>769674046</v>
      </c>
      <c r="J42" s="291"/>
      <c r="K42" s="256">
        <v>0</v>
      </c>
      <c r="L42" s="19">
        <v>0</v>
      </c>
    </row>
    <row r="43" spans="1:12" ht="29.25" customHeight="1" x14ac:dyDescent="0.25">
      <c r="A43" s="288" t="s">
        <v>78</v>
      </c>
      <c r="B43" s="289"/>
      <c r="C43" s="289"/>
      <c r="D43" s="290" t="s">
        <v>79</v>
      </c>
      <c r="E43" s="290"/>
      <c r="F43" s="290"/>
      <c r="G43" s="290"/>
      <c r="H43" s="256">
        <v>45281871</v>
      </c>
      <c r="I43" s="291">
        <v>90511377</v>
      </c>
      <c r="J43" s="291"/>
      <c r="K43" s="256">
        <v>0</v>
      </c>
      <c r="L43" s="19">
        <v>0</v>
      </c>
    </row>
    <row r="44" spans="1:12" ht="29.25" customHeight="1" x14ac:dyDescent="0.25">
      <c r="A44" s="280" t="s">
        <v>80</v>
      </c>
      <c r="B44" s="281"/>
      <c r="C44" s="281"/>
      <c r="D44" s="282" t="s">
        <v>81</v>
      </c>
      <c r="E44" s="282"/>
      <c r="F44" s="282"/>
      <c r="G44" s="282"/>
      <c r="H44" s="248">
        <v>45000000</v>
      </c>
      <c r="I44" s="283">
        <v>90000000</v>
      </c>
      <c r="J44" s="283"/>
      <c r="K44" s="248">
        <v>0</v>
      </c>
      <c r="L44" s="20">
        <v>0</v>
      </c>
    </row>
    <row r="45" spans="1:12" ht="29.25" customHeight="1" x14ac:dyDescent="0.25">
      <c r="A45" s="280" t="s">
        <v>82</v>
      </c>
      <c r="B45" s="281"/>
      <c r="C45" s="281"/>
      <c r="D45" s="282" t="s">
        <v>83</v>
      </c>
      <c r="E45" s="282"/>
      <c r="F45" s="282"/>
      <c r="G45" s="282"/>
      <c r="H45" s="248">
        <v>281871</v>
      </c>
      <c r="I45" s="283">
        <v>511377</v>
      </c>
      <c r="J45" s="283"/>
      <c r="K45" s="248">
        <v>0</v>
      </c>
      <c r="L45" s="20">
        <v>0</v>
      </c>
    </row>
    <row r="46" spans="1:12" ht="81" customHeight="1" x14ac:dyDescent="0.25">
      <c r="A46" s="280" t="s">
        <v>84</v>
      </c>
      <c r="B46" s="281"/>
      <c r="C46" s="281"/>
      <c r="D46" s="282" t="s">
        <v>85</v>
      </c>
      <c r="E46" s="282"/>
      <c r="F46" s="282"/>
      <c r="G46" s="282"/>
      <c r="H46" s="248">
        <v>0</v>
      </c>
      <c r="I46" s="283">
        <v>0</v>
      </c>
      <c r="J46" s="283"/>
      <c r="K46" s="248">
        <v>0</v>
      </c>
      <c r="L46" s="20">
        <v>0</v>
      </c>
    </row>
    <row r="47" spans="1:12" ht="29.25" customHeight="1" x14ac:dyDescent="0.25">
      <c r="A47" s="288" t="s">
        <v>86</v>
      </c>
      <c r="B47" s="289"/>
      <c r="C47" s="289"/>
      <c r="D47" s="290" t="s">
        <v>87</v>
      </c>
      <c r="E47" s="290"/>
      <c r="F47" s="290"/>
      <c r="G47" s="290"/>
      <c r="H47" s="256">
        <v>23100000</v>
      </c>
      <c r="I47" s="291">
        <v>46200000</v>
      </c>
      <c r="J47" s="291"/>
      <c r="K47" s="256">
        <v>0</v>
      </c>
      <c r="L47" s="19">
        <v>0</v>
      </c>
    </row>
    <row r="48" spans="1:12" ht="29.25" customHeight="1" x14ac:dyDescent="0.25">
      <c r="A48" s="288" t="s">
        <v>88</v>
      </c>
      <c r="B48" s="289"/>
      <c r="C48" s="289"/>
      <c r="D48" s="290" t="s">
        <v>89</v>
      </c>
      <c r="E48" s="290"/>
      <c r="F48" s="290"/>
      <c r="G48" s="290"/>
      <c r="H48" s="256">
        <v>49500000</v>
      </c>
      <c r="I48" s="291">
        <v>99000000</v>
      </c>
      <c r="J48" s="291"/>
      <c r="K48" s="256">
        <v>0</v>
      </c>
      <c r="L48" s="19">
        <v>0</v>
      </c>
    </row>
    <row r="49" spans="1:12" ht="29.25" customHeight="1" x14ac:dyDescent="0.25">
      <c r="A49" s="288" t="s">
        <v>90</v>
      </c>
      <c r="B49" s="289"/>
      <c r="C49" s="289"/>
      <c r="D49" s="290" t="s">
        <v>91</v>
      </c>
      <c r="E49" s="290"/>
      <c r="F49" s="290"/>
      <c r="G49" s="290"/>
      <c r="H49" s="256">
        <v>39600000</v>
      </c>
      <c r="I49" s="291">
        <v>79200000</v>
      </c>
      <c r="J49" s="291"/>
      <c r="K49" s="256">
        <v>0</v>
      </c>
      <c r="L49" s="19">
        <v>0</v>
      </c>
    </row>
    <row r="50" spans="1:12" ht="42" customHeight="1" x14ac:dyDescent="0.25">
      <c r="A50" s="288" t="s">
        <v>92</v>
      </c>
      <c r="B50" s="289"/>
      <c r="C50" s="289"/>
      <c r="D50" s="290" t="s">
        <v>93</v>
      </c>
      <c r="E50" s="290"/>
      <c r="F50" s="290"/>
      <c r="G50" s="290"/>
      <c r="H50" s="256">
        <v>0</v>
      </c>
      <c r="I50" s="291">
        <v>0</v>
      </c>
      <c r="J50" s="291"/>
      <c r="K50" s="256">
        <v>0</v>
      </c>
      <c r="L50" s="19">
        <v>0</v>
      </c>
    </row>
    <row r="51" spans="1:12" ht="42" customHeight="1" x14ac:dyDescent="0.25">
      <c r="A51" s="288" t="s">
        <v>94</v>
      </c>
      <c r="B51" s="289"/>
      <c r="C51" s="289"/>
      <c r="D51" s="290" t="s">
        <v>95</v>
      </c>
      <c r="E51" s="290"/>
      <c r="F51" s="290"/>
      <c r="G51" s="290"/>
      <c r="H51" s="256">
        <v>0</v>
      </c>
      <c r="I51" s="291">
        <v>0</v>
      </c>
      <c r="J51" s="291"/>
      <c r="K51" s="256">
        <v>0</v>
      </c>
      <c r="L51" s="19">
        <v>0</v>
      </c>
    </row>
    <row r="52" spans="1:12" ht="29.25" customHeight="1" x14ac:dyDescent="0.25">
      <c r="A52" s="288" t="s">
        <v>96</v>
      </c>
      <c r="B52" s="289"/>
      <c r="C52" s="289"/>
      <c r="D52" s="290" t="s">
        <v>97</v>
      </c>
      <c r="E52" s="290"/>
      <c r="F52" s="290"/>
      <c r="G52" s="290"/>
      <c r="H52" s="256">
        <v>29917810</v>
      </c>
      <c r="I52" s="291">
        <v>59506851</v>
      </c>
      <c r="J52" s="291"/>
      <c r="K52" s="256">
        <v>0</v>
      </c>
      <c r="L52" s="19">
        <v>0</v>
      </c>
    </row>
    <row r="53" spans="1:12" ht="29.25" customHeight="1" x14ac:dyDescent="0.25">
      <c r="A53" s="288" t="s">
        <v>98</v>
      </c>
      <c r="B53" s="289"/>
      <c r="C53" s="289"/>
      <c r="D53" s="290" t="s">
        <v>99</v>
      </c>
      <c r="E53" s="290"/>
      <c r="F53" s="290"/>
      <c r="G53" s="290"/>
      <c r="H53" s="256">
        <v>0</v>
      </c>
      <c r="I53" s="291">
        <v>0</v>
      </c>
      <c r="J53" s="291"/>
      <c r="K53" s="256">
        <v>0</v>
      </c>
      <c r="L53" s="19">
        <v>0</v>
      </c>
    </row>
    <row r="54" spans="1:12" ht="29.25" customHeight="1" x14ac:dyDescent="0.25">
      <c r="A54" s="288" t="s">
        <v>100</v>
      </c>
      <c r="B54" s="289"/>
      <c r="C54" s="289"/>
      <c r="D54" s="290" t="s">
        <v>101</v>
      </c>
      <c r="E54" s="290"/>
      <c r="F54" s="290"/>
      <c r="G54" s="290"/>
      <c r="H54" s="256">
        <f>H55+H56+H57+H58+H59+H60+H61+H62+H63+H64+H65+H66+H67+H68</f>
        <v>29625141</v>
      </c>
      <c r="I54" s="291">
        <f>I55+I56+I57+I58+I59+I60+I61+I62+I63+I64+I65+I66+I67+I68</f>
        <v>61886753</v>
      </c>
      <c r="J54" s="291"/>
      <c r="K54" s="256">
        <f>K55+K56+K57+K58+K59+K60+K61+K62+K63+K64+K65+K66+K67+K68</f>
        <v>0</v>
      </c>
      <c r="L54" s="19">
        <f>L55+L56+L57+L58+L59+L60+L61+L62+L63+L64+L65+L66+L67+L68</f>
        <v>0</v>
      </c>
    </row>
    <row r="55" spans="1:12" ht="42" customHeight="1" x14ac:dyDescent="0.25">
      <c r="A55" s="280" t="s">
        <v>102</v>
      </c>
      <c r="B55" s="281"/>
      <c r="C55" s="281"/>
      <c r="D55" s="282" t="s">
        <v>103</v>
      </c>
      <c r="E55" s="282"/>
      <c r="F55" s="282"/>
      <c r="G55" s="282"/>
      <c r="H55" s="248">
        <v>27000000</v>
      </c>
      <c r="I55" s="283">
        <v>54000000</v>
      </c>
      <c r="J55" s="283"/>
      <c r="K55" s="248">
        <v>0</v>
      </c>
      <c r="L55" s="20">
        <v>0</v>
      </c>
    </row>
    <row r="56" spans="1:12" ht="42" customHeight="1" x14ac:dyDescent="0.25">
      <c r="A56" s="280" t="s">
        <v>104</v>
      </c>
      <c r="B56" s="281"/>
      <c r="C56" s="281"/>
      <c r="D56" s="282" t="s">
        <v>105</v>
      </c>
      <c r="E56" s="282"/>
      <c r="F56" s="282"/>
      <c r="G56" s="282"/>
      <c r="H56" s="248">
        <v>0</v>
      </c>
      <c r="I56" s="283">
        <v>0</v>
      </c>
      <c r="J56" s="283"/>
      <c r="K56" s="248">
        <v>0</v>
      </c>
      <c r="L56" s="20">
        <v>0</v>
      </c>
    </row>
    <row r="57" spans="1:12" ht="29.25" customHeight="1" x14ac:dyDescent="0.25">
      <c r="A57" s="280" t="s">
        <v>106</v>
      </c>
      <c r="B57" s="281"/>
      <c r="C57" s="281"/>
      <c r="D57" s="282" t="s">
        <v>107</v>
      </c>
      <c r="E57" s="282"/>
      <c r="F57" s="282"/>
      <c r="G57" s="282"/>
      <c r="H57" s="248">
        <v>0</v>
      </c>
      <c r="I57" s="283">
        <v>0</v>
      </c>
      <c r="J57" s="283"/>
      <c r="K57" s="248">
        <v>0</v>
      </c>
      <c r="L57" s="20">
        <v>0</v>
      </c>
    </row>
    <row r="58" spans="1:12" ht="29.25" customHeight="1" x14ac:dyDescent="0.25">
      <c r="A58" s="280" t="s">
        <v>108</v>
      </c>
      <c r="B58" s="281"/>
      <c r="C58" s="281"/>
      <c r="D58" s="282" t="s">
        <v>109</v>
      </c>
      <c r="E58" s="282"/>
      <c r="F58" s="282"/>
      <c r="G58" s="282"/>
      <c r="H58" s="248">
        <v>0</v>
      </c>
      <c r="I58" s="283">
        <v>0</v>
      </c>
      <c r="J58" s="283"/>
      <c r="K58" s="248">
        <v>0</v>
      </c>
      <c r="L58" s="20">
        <v>0</v>
      </c>
    </row>
    <row r="59" spans="1:12" ht="29.25" customHeight="1" x14ac:dyDescent="0.25">
      <c r="A59" s="280" t="s">
        <v>110</v>
      </c>
      <c r="B59" s="281"/>
      <c r="C59" s="281"/>
      <c r="D59" s="282" t="s">
        <v>111</v>
      </c>
      <c r="E59" s="282"/>
      <c r="F59" s="282"/>
      <c r="G59" s="282"/>
      <c r="H59" s="248">
        <v>0</v>
      </c>
      <c r="I59" s="283">
        <v>0</v>
      </c>
      <c r="J59" s="283"/>
      <c r="K59" s="248">
        <v>0</v>
      </c>
      <c r="L59" s="20">
        <v>0</v>
      </c>
    </row>
    <row r="60" spans="1:12" ht="29.25" customHeight="1" x14ac:dyDescent="0.25">
      <c r="A60" s="280" t="s">
        <v>112</v>
      </c>
      <c r="B60" s="281"/>
      <c r="C60" s="281"/>
      <c r="D60" s="282" t="s">
        <v>113</v>
      </c>
      <c r="E60" s="282"/>
      <c r="F60" s="282"/>
      <c r="G60" s="282"/>
      <c r="H60" s="248">
        <v>0</v>
      </c>
      <c r="I60" s="283">
        <v>0</v>
      </c>
      <c r="J60" s="283"/>
      <c r="K60" s="248">
        <v>0</v>
      </c>
      <c r="L60" s="20">
        <v>0</v>
      </c>
    </row>
    <row r="61" spans="1:12" ht="29.25" customHeight="1" x14ac:dyDescent="0.25">
      <c r="A61" s="280" t="s">
        <v>114</v>
      </c>
      <c r="B61" s="281"/>
      <c r="C61" s="281"/>
      <c r="D61" s="282" t="s">
        <v>115</v>
      </c>
      <c r="E61" s="282"/>
      <c r="F61" s="282"/>
      <c r="G61" s="282"/>
      <c r="H61" s="248">
        <v>2493141</v>
      </c>
      <c r="I61" s="283">
        <v>4958885</v>
      </c>
      <c r="J61" s="283"/>
      <c r="K61" s="248">
        <v>0</v>
      </c>
      <c r="L61" s="20">
        <v>0</v>
      </c>
    </row>
    <row r="62" spans="1:12" ht="29.25" customHeight="1" x14ac:dyDescent="0.25">
      <c r="A62" s="280" t="s">
        <v>116</v>
      </c>
      <c r="B62" s="281"/>
      <c r="C62" s="281"/>
      <c r="D62" s="282" t="s">
        <v>117</v>
      </c>
      <c r="E62" s="282"/>
      <c r="F62" s="282"/>
      <c r="G62" s="282"/>
      <c r="H62" s="248">
        <v>132000</v>
      </c>
      <c r="I62" s="283">
        <v>2817868</v>
      </c>
      <c r="J62" s="283"/>
      <c r="K62" s="248">
        <v>0</v>
      </c>
      <c r="L62" s="20">
        <v>0</v>
      </c>
    </row>
    <row r="63" spans="1:12" ht="42" customHeight="1" x14ac:dyDescent="0.25">
      <c r="A63" s="280" t="s">
        <v>118</v>
      </c>
      <c r="B63" s="281"/>
      <c r="C63" s="281"/>
      <c r="D63" s="282" t="s">
        <v>119</v>
      </c>
      <c r="E63" s="282"/>
      <c r="F63" s="282"/>
      <c r="G63" s="282"/>
      <c r="H63" s="248">
        <v>0</v>
      </c>
      <c r="I63" s="283">
        <v>0</v>
      </c>
      <c r="J63" s="283"/>
      <c r="K63" s="248">
        <v>0</v>
      </c>
      <c r="L63" s="20">
        <v>0</v>
      </c>
    </row>
    <row r="64" spans="1:12" ht="29.25" customHeight="1" x14ac:dyDescent="0.25">
      <c r="A64" s="280" t="s">
        <v>120</v>
      </c>
      <c r="B64" s="281"/>
      <c r="C64" s="281"/>
      <c r="D64" s="282" t="s">
        <v>121</v>
      </c>
      <c r="E64" s="282"/>
      <c r="F64" s="282"/>
      <c r="G64" s="282"/>
      <c r="H64" s="248">
        <v>0</v>
      </c>
      <c r="I64" s="283">
        <v>0</v>
      </c>
      <c r="J64" s="283"/>
      <c r="K64" s="248">
        <v>0</v>
      </c>
      <c r="L64" s="20">
        <v>0</v>
      </c>
    </row>
    <row r="65" spans="1:12" ht="42" customHeight="1" x14ac:dyDescent="0.25">
      <c r="A65" s="280" t="s">
        <v>122</v>
      </c>
      <c r="B65" s="281"/>
      <c r="C65" s="281"/>
      <c r="D65" s="282" t="s">
        <v>123</v>
      </c>
      <c r="E65" s="282"/>
      <c r="F65" s="282"/>
      <c r="G65" s="282"/>
      <c r="H65" s="248">
        <v>0</v>
      </c>
      <c r="I65" s="283">
        <v>0</v>
      </c>
      <c r="J65" s="283"/>
      <c r="K65" s="248">
        <v>0</v>
      </c>
      <c r="L65" s="20">
        <v>0</v>
      </c>
    </row>
    <row r="66" spans="1:12" ht="29.25" customHeight="1" x14ac:dyDescent="0.25">
      <c r="A66" s="280" t="s">
        <v>124</v>
      </c>
      <c r="B66" s="281"/>
      <c r="C66" s="281"/>
      <c r="D66" s="282" t="s">
        <v>125</v>
      </c>
      <c r="E66" s="282"/>
      <c r="F66" s="282"/>
      <c r="G66" s="282"/>
      <c r="H66" s="248">
        <v>0</v>
      </c>
      <c r="I66" s="283">
        <v>0</v>
      </c>
      <c r="J66" s="283"/>
      <c r="K66" s="248">
        <v>0</v>
      </c>
      <c r="L66" s="20">
        <v>0</v>
      </c>
    </row>
    <row r="67" spans="1:12" ht="29.25" customHeight="1" x14ac:dyDescent="0.25">
      <c r="A67" s="280" t="s">
        <v>126</v>
      </c>
      <c r="B67" s="281"/>
      <c r="C67" s="281"/>
      <c r="D67" s="282" t="s">
        <v>127</v>
      </c>
      <c r="E67" s="282"/>
      <c r="F67" s="282"/>
      <c r="G67" s="282"/>
      <c r="H67" s="248">
        <v>0</v>
      </c>
      <c r="I67" s="283">
        <v>0</v>
      </c>
      <c r="J67" s="283"/>
      <c r="K67" s="248">
        <v>0</v>
      </c>
      <c r="L67" s="20">
        <v>0</v>
      </c>
    </row>
    <row r="68" spans="1:12" ht="29.25" customHeight="1" x14ac:dyDescent="0.25">
      <c r="A68" s="280" t="s">
        <v>128</v>
      </c>
      <c r="B68" s="281"/>
      <c r="C68" s="281"/>
      <c r="D68" s="282" t="s">
        <v>129</v>
      </c>
      <c r="E68" s="282"/>
      <c r="F68" s="282"/>
      <c r="G68" s="282"/>
      <c r="H68" s="248">
        <v>0</v>
      </c>
      <c r="I68" s="283">
        <v>110000</v>
      </c>
      <c r="J68" s="283"/>
      <c r="K68" s="248">
        <v>0</v>
      </c>
      <c r="L68" s="20">
        <v>0</v>
      </c>
    </row>
    <row r="69" spans="1:12" ht="42" customHeight="1" x14ac:dyDescent="0.25">
      <c r="A69" s="284" t="s">
        <v>130</v>
      </c>
      <c r="B69" s="285"/>
      <c r="C69" s="285"/>
      <c r="D69" s="286" t="s">
        <v>131</v>
      </c>
      <c r="E69" s="286"/>
      <c r="F69" s="286"/>
      <c r="G69" s="286"/>
      <c r="H69" s="252">
        <f>H17-H32-H41</f>
        <v>2743232577</v>
      </c>
      <c r="I69" s="287">
        <f>I17-I32-I41</f>
        <v>5269027450</v>
      </c>
      <c r="J69" s="287"/>
      <c r="K69" s="252">
        <f>K17-K32-K41</f>
        <v>0</v>
      </c>
      <c r="L69" s="18">
        <f>L17-L32-L41</f>
        <v>0</v>
      </c>
    </row>
    <row r="70" spans="1:12" ht="42" customHeight="1" x14ac:dyDescent="0.25">
      <c r="A70" s="284" t="s">
        <v>132</v>
      </c>
      <c r="B70" s="285"/>
      <c r="C70" s="285"/>
      <c r="D70" s="286" t="s">
        <v>133</v>
      </c>
      <c r="E70" s="286"/>
      <c r="F70" s="286"/>
      <c r="G70" s="286"/>
      <c r="H70" s="252">
        <f>H71-H72</f>
        <v>0</v>
      </c>
      <c r="I70" s="287">
        <f>I71-I72</f>
        <v>0</v>
      </c>
      <c r="J70" s="287"/>
      <c r="K70" s="252">
        <f>K71-K72</f>
        <v>0</v>
      </c>
      <c r="L70" s="18">
        <f>L71-L72</f>
        <v>0</v>
      </c>
    </row>
    <row r="71" spans="1:12" ht="29.25" customHeight="1" x14ac:dyDescent="0.25">
      <c r="A71" s="288" t="s">
        <v>134</v>
      </c>
      <c r="B71" s="289"/>
      <c r="C71" s="289"/>
      <c r="D71" s="290" t="s">
        <v>135</v>
      </c>
      <c r="E71" s="290"/>
      <c r="F71" s="290"/>
      <c r="G71" s="290"/>
      <c r="H71" s="256">
        <v>0</v>
      </c>
      <c r="I71" s="291">
        <v>0</v>
      </c>
      <c r="J71" s="291"/>
      <c r="K71" s="256">
        <v>0</v>
      </c>
      <c r="L71" s="19">
        <v>0</v>
      </c>
    </row>
    <row r="72" spans="1:12" ht="29.25" customHeight="1" x14ac:dyDescent="0.25">
      <c r="A72" s="288" t="s">
        <v>136</v>
      </c>
      <c r="B72" s="289"/>
      <c r="C72" s="289"/>
      <c r="D72" s="290" t="s">
        <v>137</v>
      </c>
      <c r="E72" s="290"/>
      <c r="F72" s="290"/>
      <c r="G72" s="290"/>
      <c r="H72" s="256">
        <v>0</v>
      </c>
      <c r="I72" s="291">
        <v>0</v>
      </c>
      <c r="J72" s="291"/>
      <c r="K72" s="256">
        <v>0</v>
      </c>
      <c r="L72" s="19">
        <v>0</v>
      </c>
    </row>
    <row r="73" spans="1:12" ht="42" customHeight="1" x14ac:dyDescent="0.25">
      <c r="A73" s="284" t="s">
        <v>138</v>
      </c>
      <c r="B73" s="285"/>
      <c r="C73" s="285"/>
      <c r="D73" s="286" t="s">
        <v>139</v>
      </c>
      <c r="E73" s="286"/>
      <c r="F73" s="286"/>
      <c r="G73" s="286"/>
      <c r="H73" s="252">
        <f>H69+H70</f>
        <v>2743232577</v>
      </c>
      <c r="I73" s="287">
        <f>I69+I70</f>
        <v>5269027450</v>
      </c>
      <c r="J73" s="287"/>
      <c r="K73" s="252">
        <f>K69+K70</f>
        <v>0</v>
      </c>
      <c r="L73" s="18">
        <f>L69+L70</f>
        <v>0</v>
      </c>
    </row>
    <row r="74" spans="1:12" ht="29.25" customHeight="1" x14ac:dyDescent="0.25">
      <c r="A74" s="288" t="s">
        <v>140</v>
      </c>
      <c r="B74" s="289"/>
      <c r="C74" s="289"/>
      <c r="D74" s="290" t="s">
        <v>141</v>
      </c>
      <c r="E74" s="290"/>
      <c r="F74" s="290"/>
      <c r="G74" s="290"/>
      <c r="H74" s="256">
        <v>2685063751</v>
      </c>
      <c r="I74" s="291">
        <v>5217850481</v>
      </c>
      <c r="J74" s="291"/>
      <c r="K74" s="256">
        <v>0</v>
      </c>
      <c r="L74" s="19">
        <v>0</v>
      </c>
    </row>
    <row r="75" spans="1:12" ht="29.25" customHeight="1" x14ac:dyDescent="0.25">
      <c r="A75" s="288" t="s">
        <v>142</v>
      </c>
      <c r="B75" s="289"/>
      <c r="C75" s="289"/>
      <c r="D75" s="290" t="s">
        <v>143</v>
      </c>
      <c r="E75" s="290"/>
      <c r="F75" s="290"/>
      <c r="G75" s="290"/>
      <c r="H75" s="256">
        <v>58168826</v>
      </c>
      <c r="I75" s="291">
        <v>51176969</v>
      </c>
      <c r="J75" s="291"/>
      <c r="K75" s="256">
        <v>0</v>
      </c>
      <c r="L75" s="19">
        <v>0</v>
      </c>
    </row>
    <row r="76" spans="1:12" ht="29.25" customHeight="1" x14ac:dyDescent="0.25">
      <c r="A76" s="284" t="s">
        <v>144</v>
      </c>
      <c r="B76" s="285"/>
      <c r="C76" s="285"/>
      <c r="D76" s="286" t="s">
        <v>145</v>
      </c>
      <c r="E76" s="286"/>
      <c r="F76" s="286"/>
      <c r="G76" s="286"/>
      <c r="H76" s="252">
        <v>0</v>
      </c>
      <c r="I76" s="287">
        <v>0</v>
      </c>
      <c r="J76" s="287"/>
      <c r="K76" s="252">
        <v>0</v>
      </c>
      <c r="L76" s="18">
        <v>0</v>
      </c>
    </row>
    <row r="77" spans="1:12" ht="42" customHeight="1" x14ac:dyDescent="0.25">
      <c r="A77" s="292" t="s">
        <v>146</v>
      </c>
      <c r="B77" s="293"/>
      <c r="C77" s="293"/>
      <c r="D77" s="294" t="s">
        <v>147</v>
      </c>
      <c r="E77" s="294"/>
      <c r="F77" s="294"/>
      <c r="G77" s="294"/>
      <c r="H77" s="260">
        <f>H73-H76</f>
        <v>2743232577</v>
      </c>
      <c r="I77" s="295">
        <f>I73-I76</f>
        <v>5269027450</v>
      </c>
      <c r="J77" s="295"/>
      <c r="K77" s="260">
        <f>K73-K76</f>
        <v>0</v>
      </c>
      <c r="L77" s="21">
        <f>L73-L76</f>
        <v>0</v>
      </c>
    </row>
    <row r="78" spans="1:12" ht="26.25" customHeight="1" x14ac:dyDescent="0.25">
      <c r="A78" s="296" t="s">
        <v>148</v>
      </c>
      <c r="B78" s="296"/>
      <c r="C78" s="296"/>
      <c r="D78" s="296"/>
      <c r="E78" s="296"/>
      <c r="F78" s="296"/>
      <c r="G78" s="296"/>
      <c r="H78" s="296"/>
      <c r="I78" s="296"/>
      <c r="J78" s="296"/>
      <c r="K78" s="296"/>
      <c r="L78" s="296"/>
    </row>
    <row r="79" spans="1:12" ht="10.5" customHeight="1" x14ac:dyDescent="0.25">
      <c r="A79" s="296"/>
      <c r="B79" s="296"/>
      <c r="C79" s="296"/>
      <c r="D79" s="296"/>
      <c r="E79" s="296"/>
      <c r="F79" s="296"/>
      <c r="G79" s="296"/>
      <c r="H79" s="296"/>
      <c r="I79" s="296"/>
      <c r="J79" s="296"/>
      <c r="K79" s="296"/>
      <c r="L79" s="296"/>
    </row>
    <row r="80" spans="1:12" ht="15" customHeight="1" x14ac:dyDescent="0.2">
      <c r="A80" s="297" t="s">
        <v>149</v>
      </c>
      <c r="B80" s="297"/>
      <c r="C80" s="268" t="s">
        <v>150</v>
      </c>
      <c r="D80" s="268"/>
      <c r="E80" s="268"/>
      <c r="F80" s="268"/>
      <c r="G80" s="268"/>
      <c r="H80" s="268"/>
      <c r="I80" s="268"/>
      <c r="J80" s="298" t="s">
        <v>151</v>
      </c>
      <c r="K80" s="298"/>
      <c r="L80" s="298"/>
    </row>
    <row r="81" spans="1:12" ht="15" customHeight="1" x14ac:dyDescent="0.2">
      <c r="A81" s="269" t="s">
        <v>152</v>
      </c>
      <c r="B81" s="269"/>
      <c r="C81" s="299" t="s">
        <v>152</v>
      </c>
      <c r="D81" s="299"/>
      <c r="E81" s="299"/>
      <c r="F81" s="299"/>
      <c r="G81" s="299"/>
      <c r="H81" s="299"/>
      <c r="I81" s="299"/>
      <c r="J81" s="300" t="s">
        <v>153</v>
      </c>
      <c r="K81" s="300"/>
      <c r="L81" s="300"/>
    </row>
    <row r="82" spans="1:12" ht="15.75" customHeight="1" x14ac:dyDescent="0.25">
      <c r="A82" s="296"/>
      <c r="B82" s="296"/>
      <c r="C82" s="296"/>
      <c r="D82" s="296"/>
      <c r="E82" s="296"/>
      <c r="F82" s="296"/>
      <c r="G82" s="296"/>
      <c r="H82" s="296"/>
      <c r="I82" s="296"/>
      <c r="J82" s="296"/>
      <c r="K82" s="296"/>
      <c r="L82" s="296"/>
    </row>
  </sheetData>
  <mergeCells count="290">
    <mergeCell ref="A82:B82"/>
    <mergeCell ref="C82:F82"/>
    <mergeCell ref="G82:I82"/>
    <mergeCell ref="J82:L82"/>
    <mergeCell ref="A80:B80"/>
    <mergeCell ref="C80:I80"/>
    <mergeCell ref="J80:L80"/>
    <mergeCell ref="A81:B81"/>
    <mergeCell ref="C81:I81"/>
    <mergeCell ref="J81:L81"/>
    <mergeCell ref="A77:C77"/>
    <mergeCell ref="D77:E77"/>
    <mergeCell ref="F77:G77"/>
    <mergeCell ref="I77:J77"/>
    <mergeCell ref="A78:L78"/>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 ref="A9:D9"/>
    <mergeCell ref="E9:L9"/>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123"/>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38"/>
      <c r="B1" s="238"/>
      <c r="C1" s="46"/>
    </row>
    <row r="2" spans="1:5" ht="24.75" customHeight="1" x14ac:dyDescent="0.25">
      <c r="A2" s="45"/>
    </row>
    <row r="3" spans="1:5" ht="8.25" customHeight="1" x14ac:dyDescent="0.25">
      <c r="A3" s="238"/>
    </row>
    <row r="4" spans="1:5" ht="28.5" customHeight="1" x14ac:dyDescent="0.25">
      <c r="A4" s="22"/>
    </row>
    <row r="5" spans="1:5" ht="27" customHeight="1" x14ac:dyDescent="0.25">
      <c r="A5" s="239"/>
    </row>
    <row r="6" spans="1:5" ht="16.5" customHeight="1" x14ac:dyDescent="0.25">
      <c r="A6" s="241"/>
      <c r="B6" s="241"/>
    </row>
    <row r="7" spans="1:5" ht="15.75" customHeight="1" x14ac:dyDescent="0.25">
      <c r="A7" s="240"/>
      <c r="B7" s="240"/>
    </row>
    <row r="8" spans="1:5" ht="15.75" customHeight="1" x14ac:dyDescent="0.25">
      <c r="A8" s="241"/>
      <c r="B8" s="241"/>
    </row>
    <row r="9" spans="1:5" ht="15.75" customHeight="1" x14ac:dyDescent="0.25">
      <c r="A9" s="240"/>
      <c r="B9" s="240"/>
    </row>
    <row r="10" spans="1:5" ht="15.75" customHeight="1" x14ac:dyDescent="0.25">
      <c r="A10" s="241"/>
      <c r="B10" s="241"/>
    </row>
    <row r="11" spans="1:5" ht="15.75" customHeight="1" x14ac:dyDescent="0.25">
      <c r="A11" s="240"/>
      <c r="B11" s="240"/>
    </row>
    <row r="12" spans="1:5" ht="15.75" customHeight="1" x14ac:dyDescent="0.25">
      <c r="A12" s="241"/>
      <c r="B12" s="241"/>
    </row>
    <row r="13" spans="1:5" ht="15.75" customHeight="1" x14ac:dyDescent="0.25">
      <c r="A13" s="240"/>
      <c r="B13" s="240"/>
    </row>
    <row r="14" spans="1:5" ht="8.25" customHeight="1" x14ac:dyDescent="0.25">
      <c r="A14" s="245"/>
      <c r="B14" s="44"/>
      <c r="C14" s="245"/>
    </row>
    <row r="15" spans="1:5" ht="36" customHeight="1" x14ac:dyDescent="0.25">
      <c r="A15" s="43" t="s">
        <v>363</v>
      </c>
      <c r="B15" s="42" t="s">
        <v>19</v>
      </c>
      <c r="C15" s="42" t="s">
        <v>362</v>
      </c>
      <c r="D15" s="41" t="s">
        <v>361</v>
      </c>
      <c r="E15" s="40" t="s">
        <v>360</v>
      </c>
    </row>
    <row r="16" spans="1:5" ht="26.25" customHeight="1" x14ac:dyDescent="0.25">
      <c r="A16" s="32" t="s">
        <v>359</v>
      </c>
      <c r="B16" s="31" t="s">
        <v>358</v>
      </c>
      <c r="C16" s="31"/>
      <c r="D16" s="252">
        <v>0</v>
      </c>
      <c r="E16" s="30">
        <v>0</v>
      </c>
    </row>
    <row r="17" spans="1:5" ht="26.25" customHeight="1" x14ac:dyDescent="0.25">
      <c r="A17" s="32" t="s">
        <v>357</v>
      </c>
      <c r="B17" s="31" t="s">
        <v>356</v>
      </c>
      <c r="C17" s="31"/>
      <c r="D17" s="252">
        <f>D18+D23+D24</f>
        <v>11027385779</v>
      </c>
      <c r="E17" s="30">
        <f>E18+E23+E24</f>
        <v>10596320329</v>
      </c>
    </row>
    <row r="18" spans="1:5" ht="26.25" customHeight="1" x14ac:dyDescent="0.25">
      <c r="A18" s="29" t="s">
        <v>355</v>
      </c>
      <c r="B18" s="28" t="s">
        <v>354</v>
      </c>
      <c r="C18" s="28"/>
      <c r="D18" s="256">
        <f>D19+D20+D21+D22</f>
        <v>11027385779</v>
      </c>
      <c r="E18" s="27">
        <f>E19+E20+E21+E22</f>
        <v>10596320329</v>
      </c>
    </row>
    <row r="19" spans="1:5" ht="26.25" customHeight="1" x14ac:dyDescent="0.25">
      <c r="A19" s="39" t="s">
        <v>353</v>
      </c>
      <c r="B19" s="38" t="s">
        <v>352</v>
      </c>
      <c r="C19" s="38"/>
      <c r="D19" s="248">
        <v>5000000</v>
      </c>
      <c r="E19" s="37">
        <v>0</v>
      </c>
    </row>
    <row r="20" spans="1:5" ht="26.25" customHeight="1" x14ac:dyDescent="0.25">
      <c r="A20" s="39" t="s">
        <v>351</v>
      </c>
      <c r="B20" s="38" t="s">
        <v>350</v>
      </c>
      <c r="C20" s="38"/>
      <c r="D20" s="248">
        <v>0</v>
      </c>
      <c r="E20" s="37">
        <v>0</v>
      </c>
    </row>
    <row r="21" spans="1:5" ht="26.25" customHeight="1" x14ac:dyDescent="0.25">
      <c r="A21" s="39" t="s">
        <v>349</v>
      </c>
      <c r="B21" s="38" t="s">
        <v>348</v>
      </c>
      <c r="C21" s="38"/>
      <c r="D21" s="248">
        <v>11022385779</v>
      </c>
      <c r="E21" s="37">
        <v>10596320329</v>
      </c>
    </row>
    <row r="22" spans="1:5" ht="26.25" customHeight="1" x14ac:dyDescent="0.25">
      <c r="A22" s="39" t="s">
        <v>347</v>
      </c>
      <c r="B22" s="38" t="s">
        <v>346</v>
      </c>
      <c r="C22" s="38"/>
      <c r="D22" s="248">
        <v>0</v>
      </c>
      <c r="E22" s="37">
        <v>0</v>
      </c>
    </row>
    <row r="23" spans="1:5" ht="26.25" customHeight="1" x14ac:dyDescent="0.25">
      <c r="A23" s="29" t="s">
        <v>345</v>
      </c>
      <c r="B23" s="28" t="s">
        <v>344</v>
      </c>
      <c r="C23" s="28"/>
      <c r="D23" s="256">
        <v>0</v>
      </c>
      <c r="E23" s="27">
        <v>0</v>
      </c>
    </row>
    <row r="24" spans="1:5" ht="25.5" x14ac:dyDescent="0.25">
      <c r="A24" s="29" t="s">
        <v>343</v>
      </c>
      <c r="B24" s="28" t="s">
        <v>342</v>
      </c>
      <c r="C24" s="28"/>
      <c r="D24" s="256">
        <v>0</v>
      </c>
      <c r="E24" s="27">
        <v>0</v>
      </c>
    </row>
    <row r="25" spans="1:5" ht="25.5" x14ac:dyDescent="0.25">
      <c r="A25" s="32" t="s">
        <v>341</v>
      </c>
      <c r="B25" s="31" t="s">
        <v>340</v>
      </c>
      <c r="C25" s="31"/>
      <c r="D25" s="252">
        <f>D26-D36</f>
        <v>142969175531</v>
      </c>
      <c r="E25" s="30">
        <f>E26-E36</f>
        <v>140983032656</v>
      </c>
    </row>
    <row r="26" spans="1:5" ht="25.5" x14ac:dyDescent="0.25">
      <c r="A26" s="29" t="s">
        <v>339</v>
      </c>
      <c r="B26" s="28" t="s">
        <v>338</v>
      </c>
      <c r="C26" s="28"/>
      <c r="D26" s="256">
        <f>D27+D28+D29+D30+D31+D32+D33+D34+D35</f>
        <v>142969175531</v>
      </c>
      <c r="E26" s="27">
        <f>E27+E28+E29+E30+E31+E32+E33+E34+E35</f>
        <v>140983032656</v>
      </c>
    </row>
    <row r="27" spans="1:5" ht="25.5" x14ac:dyDescent="0.25">
      <c r="A27" s="39" t="s">
        <v>337</v>
      </c>
      <c r="B27" s="38" t="s">
        <v>336</v>
      </c>
      <c r="C27" s="38"/>
      <c r="D27" s="248">
        <v>0</v>
      </c>
      <c r="E27" s="37">
        <v>0</v>
      </c>
    </row>
    <row r="28" spans="1:5" ht="25.5" x14ac:dyDescent="0.25">
      <c r="A28" s="39" t="s">
        <v>335</v>
      </c>
      <c r="B28" s="38" t="s">
        <v>334</v>
      </c>
      <c r="C28" s="38"/>
      <c r="D28" s="248">
        <v>0</v>
      </c>
      <c r="E28" s="37">
        <v>0</v>
      </c>
    </row>
    <row r="29" spans="1:5" ht="25.5" x14ac:dyDescent="0.25">
      <c r="A29" s="39" t="s">
        <v>333</v>
      </c>
      <c r="B29" s="38" t="s">
        <v>332</v>
      </c>
      <c r="C29" s="38"/>
      <c r="D29" s="248">
        <v>58995868288</v>
      </c>
      <c r="E29" s="37">
        <v>48483384108</v>
      </c>
    </row>
    <row r="30" spans="1:5" ht="25.5" x14ac:dyDescent="0.25">
      <c r="A30" s="39" t="s">
        <v>331</v>
      </c>
      <c r="B30" s="38" t="s">
        <v>330</v>
      </c>
      <c r="C30" s="38"/>
      <c r="D30" s="248">
        <v>9273307243</v>
      </c>
      <c r="E30" s="37">
        <v>7774169096</v>
      </c>
    </row>
    <row r="31" spans="1:5" ht="25.5" x14ac:dyDescent="0.25">
      <c r="A31" s="39" t="s">
        <v>329</v>
      </c>
      <c r="B31" s="38" t="s">
        <v>328</v>
      </c>
      <c r="C31" s="38"/>
      <c r="D31" s="248">
        <v>10000000000</v>
      </c>
      <c r="E31" s="37">
        <v>20000000000</v>
      </c>
    </row>
    <row r="32" spans="1:5" ht="25.5" x14ac:dyDescent="0.25">
      <c r="A32" s="39" t="s">
        <v>327</v>
      </c>
      <c r="B32" s="38" t="s">
        <v>326</v>
      </c>
      <c r="C32" s="38"/>
      <c r="D32" s="248">
        <v>64700000000</v>
      </c>
      <c r="E32" s="37">
        <v>64725479452</v>
      </c>
    </row>
    <row r="33" spans="1:5" ht="25.5" x14ac:dyDescent="0.25">
      <c r="A33" s="39" t="s">
        <v>325</v>
      </c>
      <c r="B33" s="38" t="s">
        <v>324</v>
      </c>
      <c r="C33" s="38"/>
      <c r="D33" s="248">
        <v>0</v>
      </c>
      <c r="E33" s="37">
        <v>0</v>
      </c>
    </row>
    <row r="34" spans="1:5" ht="25.5" x14ac:dyDescent="0.25">
      <c r="A34" s="39" t="s">
        <v>323</v>
      </c>
      <c r="B34" s="38" t="s">
        <v>322</v>
      </c>
      <c r="C34" s="38"/>
      <c r="D34" s="248">
        <v>0</v>
      </c>
      <c r="E34" s="37">
        <v>0</v>
      </c>
    </row>
    <row r="35" spans="1:5" ht="25.5" x14ac:dyDescent="0.25">
      <c r="A35" s="39" t="s">
        <v>321</v>
      </c>
      <c r="B35" s="38" t="s">
        <v>320</v>
      </c>
      <c r="C35" s="38"/>
      <c r="D35" s="248">
        <v>0</v>
      </c>
      <c r="E35" s="37">
        <v>0</v>
      </c>
    </row>
    <row r="36" spans="1:5" ht="25.5" x14ac:dyDescent="0.25">
      <c r="A36" s="29" t="s">
        <v>319</v>
      </c>
      <c r="B36" s="28" t="s">
        <v>318</v>
      </c>
      <c r="C36" s="28"/>
      <c r="D36" s="256">
        <v>0</v>
      </c>
      <c r="E36" s="27">
        <v>0</v>
      </c>
    </row>
    <row r="37" spans="1:5" ht="25.5" x14ac:dyDescent="0.25">
      <c r="A37" s="32" t="s">
        <v>317</v>
      </c>
      <c r="B37" s="31" t="s">
        <v>316</v>
      </c>
      <c r="C37" s="31"/>
      <c r="D37" s="252">
        <f>D38+D40+D54-D59</f>
        <v>4789523829</v>
      </c>
      <c r="E37" s="30">
        <f>E38+E40+E54-E59</f>
        <v>3437585184</v>
      </c>
    </row>
    <row r="38" spans="1:5" ht="25.5" x14ac:dyDescent="0.25">
      <c r="A38" s="29" t="s">
        <v>315</v>
      </c>
      <c r="B38" s="28" t="s">
        <v>314</v>
      </c>
      <c r="C38" s="28"/>
      <c r="D38" s="256">
        <v>0</v>
      </c>
      <c r="E38" s="27">
        <v>0</v>
      </c>
    </row>
    <row r="39" spans="1:5" ht="25.5" x14ac:dyDescent="0.25">
      <c r="A39" s="29" t="s">
        <v>313</v>
      </c>
      <c r="B39" s="28" t="s">
        <v>312</v>
      </c>
      <c r="C39" s="28"/>
      <c r="D39" s="256">
        <v>0</v>
      </c>
      <c r="E39" s="27">
        <v>0</v>
      </c>
    </row>
    <row r="40" spans="1:5" ht="25.5" x14ac:dyDescent="0.25">
      <c r="A40" s="29" t="s">
        <v>311</v>
      </c>
      <c r="B40" s="28" t="s">
        <v>310</v>
      </c>
      <c r="C40" s="28"/>
      <c r="D40" s="256">
        <f>D41+D47+D48</f>
        <v>4789523829</v>
      </c>
      <c r="E40" s="27">
        <f>E41+E47+E48</f>
        <v>3437585184</v>
      </c>
    </row>
    <row r="41" spans="1:5" ht="25.5" x14ac:dyDescent="0.25">
      <c r="A41" s="29" t="s">
        <v>309</v>
      </c>
      <c r="B41" s="28" t="s">
        <v>308</v>
      </c>
      <c r="C41" s="28"/>
      <c r="D41" s="256">
        <f>D42+D43+D44+D45+D46</f>
        <v>0</v>
      </c>
      <c r="E41" s="27">
        <f>E42+E43+E44+E45+E46</f>
        <v>0</v>
      </c>
    </row>
    <row r="42" spans="1:5" ht="25.5" x14ac:dyDescent="0.25">
      <c r="A42" s="39" t="s">
        <v>307</v>
      </c>
      <c r="B42" s="38" t="s">
        <v>306</v>
      </c>
      <c r="C42" s="38"/>
      <c r="D42" s="248">
        <v>0</v>
      </c>
      <c r="E42" s="37">
        <v>0</v>
      </c>
    </row>
    <row r="43" spans="1:5" ht="25.5" x14ac:dyDescent="0.25">
      <c r="A43" s="39" t="s">
        <v>305</v>
      </c>
      <c r="B43" s="38" t="s">
        <v>304</v>
      </c>
      <c r="C43" s="38"/>
      <c r="D43" s="248">
        <v>0</v>
      </c>
      <c r="E43" s="37">
        <v>0</v>
      </c>
    </row>
    <row r="44" spans="1:5" ht="38.25" x14ac:dyDescent="0.25">
      <c r="A44" s="39" t="s">
        <v>303</v>
      </c>
      <c r="B44" s="38" t="s">
        <v>302</v>
      </c>
      <c r="C44" s="38"/>
      <c r="D44" s="248">
        <v>0</v>
      </c>
      <c r="E44" s="37">
        <v>0</v>
      </c>
    </row>
    <row r="45" spans="1:5" ht="38.25" x14ac:dyDescent="0.25">
      <c r="A45" s="39" t="s">
        <v>301</v>
      </c>
      <c r="B45" s="38" t="s">
        <v>300</v>
      </c>
      <c r="C45" s="38"/>
      <c r="D45" s="248">
        <v>0</v>
      </c>
      <c r="E45" s="37">
        <v>0</v>
      </c>
    </row>
    <row r="46" spans="1:5" ht="25.5" x14ac:dyDescent="0.25">
      <c r="A46" s="39" t="s">
        <v>299</v>
      </c>
      <c r="B46" s="38" t="s">
        <v>298</v>
      </c>
      <c r="C46" s="38"/>
      <c r="D46" s="248">
        <v>0</v>
      </c>
      <c r="E46" s="37">
        <v>0</v>
      </c>
    </row>
    <row r="47" spans="1:5" ht="38.25" x14ac:dyDescent="0.25">
      <c r="A47" s="29" t="s">
        <v>297</v>
      </c>
      <c r="B47" s="28" t="s">
        <v>296</v>
      </c>
      <c r="C47" s="28"/>
      <c r="D47" s="256">
        <v>0</v>
      </c>
      <c r="E47" s="27">
        <v>0</v>
      </c>
    </row>
    <row r="48" spans="1:5" ht="25.5" x14ac:dyDescent="0.25">
      <c r="A48" s="29" t="s">
        <v>295</v>
      </c>
      <c r="B48" s="28" t="s">
        <v>294</v>
      </c>
      <c r="C48" s="28"/>
      <c r="D48" s="256">
        <f>D49+D50+D51+D52+D53</f>
        <v>4789523829</v>
      </c>
      <c r="E48" s="27">
        <f>E49+E50+E51+E52+E53</f>
        <v>3437585184</v>
      </c>
    </row>
    <row r="49" spans="1:5" ht="25.5" x14ac:dyDescent="0.25">
      <c r="A49" s="39" t="s">
        <v>293</v>
      </c>
      <c r="B49" s="38" t="s">
        <v>292</v>
      </c>
      <c r="C49" s="38"/>
      <c r="D49" s="248">
        <v>0</v>
      </c>
      <c r="E49" s="37">
        <v>0</v>
      </c>
    </row>
    <row r="50" spans="1:5" ht="25.5" x14ac:dyDescent="0.25">
      <c r="A50" s="39" t="s">
        <v>291</v>
      </c>
      <c r="B50" s="38" t="s">
        <v>290</v>
      </c>
      <c r="C50" s="38"/>
      <c r="D50" s="248">
        <v>2387951852</v>
      </c>
      <c r="E50" s="37">
        <v>1610507988</v>
      </c>
    </row>
    <row r="51" spans="1:5" ht="38.25" x14ac:dyDescent="0.25">
      <c r="A51" s="39" t="s">
        <v>289</v>
      </c>
      <c r="B51" s="38" t="s">
        <v>288</v>
      </c>
      <c r="C51" s="38"/>
      <c r="D51" s="248">
        <v>0</v>
      </c>
      <c r="E51" s="37">
        <v>0</v>
      </c>
    </row>
    <row r="52" spans="1:5" ht="38.25" x14ac:dyDescent="0.25">
      <c r="A52" s="39" t="s">
        <v>287</v>
      </c>
      <c r="B52" s="38" t="s">
        <v>286</v>
      </c>
      <c r="C52" s="38"/>
      <c r="D52" s="248">
        <v>1826722705</v>
      </c>
      <c r="E52" s="37">
        <v>1080940179</v>
      </c>
    </row>
    <row r="53" spans="1:5" ht="25.5" x14ac:dyDescent="0.25">
      <c r="A53" s="39" t="s">
        <v>285</v>
      </c>
      <c r="B53" s="38" t="s">
        <v>284</v>
      </c>
      <c r="C53" s="38"/>
      <c r="D53" s="248">
        <v>574849272</v>
      </c>
      <c r="E53" s="37">
        <v>746137017</v>
      </c>
    </row>
    <row r="54" spans="1:5" ht="25.5" x14ac:dyDescent="0.25">
      <c r="A54" s="29" t="s">
        <v>283</v>
      </c>
      <c r="B54" s="28" t="s">
        <v>282</v>
      </c>
      <c r="C54" s="28"/>
      <c r="D54" s="256">
        <f>D55+D56+D58</f>
        <v>0</v>
      </c>
      <c r="E54" s="27">
        <f>E55+E56+E58</f>
        <v>0</v>
      </c>
    </row>
    <row r="55" spans="1:5" ht="25.5" x14ac:dyDescent="0.25">
      <c r="A55" s="39" t="s">
        <v>281</v>
      </c>
      <c r="B55" s="38" t="s">
        <v>280</v>
      </c>
      <c r="C55" s="38"/>
      <c r="D55" s="248">
        <v>0</v>
      </c>
      <c r="E55" s="37">
        <v>0</v>
      </c>
    </row>
    <row r="56" spans="1:5" ht="25.5" x14ac:dyDescent="0.25">
      <c r="A56" s="39" t="s">
        <v>279</v>
      </c>
      <c r="B56" s="38" t="s">
        <v>278</v>
      </c>
      <c r="C56" s="38"/>
      <c r="D56" s="248">
        <f>D57</f>
        <v>0</v>
      </c>
      <c r="E56" s="37">
        <f>E57</f>
        <v>0</v>
      </c>
    </row>
    <row r="57" spans="1:5" ht="25.5" x14ac:dyDescent="0.25">
      <c r="A57" s="39" t="s">
        <v>277</v>
      </c>
      <c r="B57" s="38" t="s">
        <v>276</v>
      </c>
      <c r="C57" s="38"/>
      <c r="D57" s="248">
        <v>0</v>
      </c>
      <c r="E57" s="37">
        <v>0</v>
      </c>
    </row>
    <row r="58" spans="1:5" ht="25.5" x14ac:dyDescent="0.25">
      <c r="A58" s="39" t="s">
        <v>275</v>
      </c>
      <c r="B58" s="38" t="s">
        <v>274</v>
      </c>
      <c r="C58" s="38"/>
      <c r="D58" s="248">
        <v>0</v>
      </c>
      <c r="E58" s="37">
        <v>0</v>
      </c>
    </row>
    <row r="59" spans="1:5" ht="25.5" x14ac:dyDescent="0.25">
      <c r="A59" s="29" t="s">
        <v>273</v>
      </c>
      <c r="B59" s="28" t="s">
        <v>272</v>
      </c>
      <c r="C59" s="28"/>
      <c r="D59" s="256">
        <v>0</v>
      </c>
      <c r="E59" s="27">
        <v>0</v>
      </c>
    </row>
    <row r="60" spans="1:5" ht="25.5" x14ac:dyDescent="0.25">
      <c r="A60" s="32" t="s">
        <v>271</v>
      </c>
      <c r="B60" s="31" t="s">
        <v>270</v>
      </c>
      <c r="C60" s="31"/>
      <c r="D60" s="252">
        <f>D17+D25+D37</f>
        <v>158786085139</v>
      </c>
      <c r="E60" s="30">
        <f>E17+E25+E37</f>
        <v>155016938169</v>
      </c>
    </row>
    <row r="61" spans="1:5" ht="25.5" x14ac:dyDescent="0.25">
      <c r="A61" s="32" t="s">
        <v>269</v>
      </c>
      <c r="B61" s="31" t="s">
        <v>268</v>
      </c>
      <c r="C61" s="31"/>
      <c r="D61" s="252">
        <v>0</v>
      </c>
      <c r="E61" s="30">
        <v>0</v>
      </c>
    </row>
    <row r="62" spans="1:5" ht="25.5" x14ac:dyDescent="0.25">
      <c r="A62" s="29" t="s">
        <v>267</v>
      </c>
      <c r="B62" s="28" t="s">
        <v>266</v>
      </c>
      <c r="C62" s="28"/>
      <c r="D62" s="256">
        <f>D63+D64</f>
        <v>0</v>
      </c>
      <c r="E62" s="27">
        <f>E63+E64</f>
        <v>0</v>
      </c>
    </row>
    <row r="63" spans="1:5" ht="25.5" x14ac:dyDescent="0.25">
      <c r="A63" s="39" t="s">
        <v>265</v>
      </c>
      <c r="B63" s="38" t="s">
        <v>264</v>
      </c>
      <c r="C63" s="38"/>
      <c r="D63" s="248">
        <v>0</v>
      </c>
      <c r="E63" s="37">
        <v>0</v>
      </c>
    </row>
    <row r="64" spans="1:5" ht="25.5" x14ac:dyDescent="0.25">
      <c r="A64" s="39" t="s">
        <v>263</v>
      </c>
      <c r="B64" s="38" t="s">
        <v>262</v>
      </c>
      <c r="C64" s="38"/>
      <c r="D64" s="248">
        <v>0</v>
      </c>
      <c r="E64" s="37">
        <v>0</v>
      </c>
    </row>
    <row r="65" spans="1:5" ht="25.5" x14ac:dyDescent="0.25">
      <c r="A65" s="29" t="s">
        <v>261</v>
      </c>
      <c r="B65" s="28" t="s">
        <v>260</v>
      </c>
      <c r="C65" s="28"/>
      <c r="D65" s="256">
        <v>0</v>
      </c>
      <c r="E65" s="27">
        <v>0</v>
      </c>
    </row>
    <row r="66" spans="1:5" ht="51" x14ac:dyDescent="0.25">
      <c r="A66" s="29" t="s">
        <v>259</v>
      </c>
      <c r="B66" s="28" t="s">
        <v>258</v>
      </c>
      <c r="C66" s="28"/>
      <c r="D66" s="256">
        <f>D67+D68</f>
        <v>2631237</v>
      </c>
      <c r="E66" s="27">
        <f>E67+E68</f>
        <v>0</v>
      </c>
    </row>
    <row r="67" spans="1:5" ht="25.5" x14ac:dyDescent="0.25">
      <c r="A67" s="39" t="s">
        <v>257</v>
      </c>
      <c r="B67" s="38" t="s">
        <v>256</v>
      </c>
      <c r="C67" s="38"/>
      <c r="D67" s="248">
        <v>2599500</v>
      </c>
      <c r="E67" s="37">
        <v>0</v>
      </c>
    </row>
    <row r="68" spans="1:5" ht="38.25" x14ac:dyDescent="0.25">
      <c r="A68" s="39" t="s">
        <v>255</v>
      </c>
      <c r="B68" s="38" t="s">
        <v>254</v>
      </c>
      <c r="C68" s="38"/>
      <c r="D68" s="248">
        <v>31737</v>
      </c>
      <c r="E68" s="37">
        <v>0</v>
      </c>
    </row>
    <row r="69" spans="1:5" ht="25.5" x14ac:dyDescent="0.25">
      <c r="A69" s="29" t="s">
        <v>253</v>
      </c>
      <c r="B69" s="28" t="s">
        <v>252</v>
      </c>
      <c r="C69" s="28"/>
      <c r="D69" s="256">
        <v>901997</v>
      </c>
      <c r="E69" s="27">
        <v>900000</v>
      </c>
    </row>
    <row r="70" spans="1:5" ht="25.5" x14ac:dyDescent="0.25">
      <c r="A70" s="29" t="s">
        <v>251</v>
      </c>
      <c r="B70" s="28" t="s">
        <v>250</v>
      </c>
      <c r="C70" s="28"/>
      <c r="D70" s="256">
        <v>0</v>
      </c>
      <c r="E70" s="27">
        <v>0</v>
      </c>
    </row>
    <row r="71" spans="1:5" ht="25.5" x14ac:dyDescent="0.25">
      <c r="A71" s="29" t="s">
        <v>249</v>
      </c>
      <c r="B71" s="28" t="s">
        <v>248</v>
      </c>
      <c r="C71" s="28"/>
      <c r="D71" s="256">
        <f>D72+D75+D76+D77+D78</f>
        <v>83806851</v>
      </c>
      <c r="E71" s="27">
        <f>E72+E75+E76+E77+E78</f>
        <v>113889041</v>
      </c>
    </row>
    <row r="72" spans="1:5" ht="25.5" x14ac:dyDescent="0.25">
      <c r="A72" s="39" t="s">
        <v>247</v>
      </c>
      <c r="B72" s="38" t="s">
        <v>246</v>
      </c>
      <c r="C72" s="38"/>
      <c r="D72" s="248">
        <f>D73+D74</f>
        <v>0</v>
      </c>
      <c r="E72" s="37">
        <f>E73+E74</f>
        <v>0</v>
      </c>
    </row>
    <row r="73" spans="1:5" ht="25.5" x14ac:dyDescent="0.25">
      <c r="A73" s="39" t="s">
        <v>245</v>
      </c>
      <c r="B73" s="38" t="s">
        <v>244</v>
      </c>
      <c r="C73" s="38"/>
      <c r="D73" s="248">
        <v>0</v>
      </c>
      <c r="E73" s="37">
        <v>0</v>
      </c>
    </row>
    <row r="74" spans="1:5" ht="25.5" x14ac:dyDescent="0.25">
      <c r="A74" s="39" t="s">
        <v>243</v>
      </c>
      <c r="B74" s="38" t="s">
        <v>242</v>
      </c>
      <c r="C74" s="38"/>
      <c r="D74" s="248">
        <v>0</v>
      </c>
      <c r="E74" s="37">
        <v>0</v>
      </c>
    </row>
    <row r="75" spans="1:5" ht="25.5" x14ac:dyDescent="0.25">
      <c r="A75" s="39" t="s">
        <v>241</v>
      </c>
      <c r="B75" s="38" t="s">
        <v>240</v>
      </c>
      <c r="C75" s="38"/>
      <c r="D75" s="248">
        <v>59506851</v>
      </c>
      <c r="E75" s="37">
        <v>89589041</v>
      </c>
    </row>
    <row r="76" spans="1:5" ht="25.5" x14ac:dyDescent="0.25">
      <c r="A76" s="39" t="s">
        <v>239</v>
      </c>
      <c r="B76" s="38" t="s">
        <v>238</v>
      </c>
      <c r="C76" s="38"/>
      <c r="D76" s="248">
        <v>0</v>
      </c>
      <c r="E76" s="37">
        <v>0</v>
      </c>
    </row>
    <row r="77" spans="1:5" ht="25.5" x14ac:dyDescent="0.25">
      <c r="A77" s="39" t="s">
        <v>237</v>
      </c>
      <c r="B77" s="38" t="s">
        <v>236</v>
      </c>
      <c r="C77" s="38"/>
      <c r="D77" s="248">
        <v>0</v>
      </c>
      <c r="E77" s="37">
        <v>0</v>
      </c>
    </row>
    <row r="78" spans="1:5" ht="38.25" x14ac:dyDescent="0.25">
      <c r="A78" s="39" t="s">
        <v>235</v>
      </c>
      <c r="B78" s="38" t="s">
        <v>234</v>
      </c>
      <c r="C78" s="38"/>
      <c r="D78" s="248">
        <v>24300000</v>
      </c>
      <c r="E78" s="37">
        <v>24300000</v>
      </c>
    </row>
    <row r="79" spans="1:5" ht="25.5" x14ac:dyDescent="0.25">
      <c r="A79" s="29" t="s">
        <v>233</v>
      </c>
      <c r="B79" s="28" t="s">
        <v>232</v>
      </c>
      <c r="C79" s="28"/>
      <c r="D79" s="256">
        <f>D80+D81</f>
        <v>5000187</v>
      </c>
      <c r="E79" s="27">
        <f>E80+E81</f>
        <v>187</v>
      </c>
    </row>
    <row r="80" spans="1:5" ht="25.5" x14ac:dyDescent="0.25">
      <c r="A80" s="39" t="s">
        <v>231</v>
      </c>
      <c r="B80" s="38" t="s">
        <v>230</v>
      </c>
      <c r="C80" s="38"/>
      <c r="D80" s="248">
        <v>5000187</v>
      </c>
      <c r="E80" s="37">
        <v>187</v>
      </c>
    </row>
    <row r="81" spans="1:5" ht="25.5" x14ac:dyDescent="0.25">
      <c r="A81" s="39" t="s">
        <v>229</v>
      </c>
      <c r="B81" s="38" t="s">
        <v>228</v>
      </c>
      <c r="C81" s="38"/>
      <c r="D81" s="248">
        <v>0</v>
      </c>
      <c r="E81" s="37">
        <v>0</v>
      </c>
    </row>
    <row r="82" spans="1:5" ht="25.5" x14ac:dyDescent="0.25">
      <c r="A82" s="29" t="s">
        <v>227</v>
      </c>
      <c r="B82" s="28" t="s">
        <v>226</v>
      </c>
      <c r="C82" s="28"/>
      <c r="D82" s="256">
        <v>0</v>
      </c>
      <c r="E82" s="27">
        <v>0</v>
      </c>
    </row>
    <row r="83" spans="1:5" ht="25.5" x14ac:dyDescent="0.25">
      <c r="A83" s="29" t="s">
        <v>225</v>
      </c>
      <c r="B83" s="28" t="s">
        <v>224</v>
      </c>
      <c r="C83" s="28"/>
      <c r="D83" s="256">
        <f>D84+D85+D89+D90+D91</f>
        <v>182284677</v>
      </c>
      <c r="E83" s="27">
        <f>E84+E85+E89+E90+E91</f>
        <v>183458133</v>
      </c>
    </row>
    <row r="84" spans="1:5" ht="25.5" x14ac:dyDescent="0.25">
      <c r="A84" s="39" t="s">
        <v>223</v>
      </c>
      <c r="B84" s="38" t="s">
        <v>222</v>
      </c>
      <c r="C84" s="38"/>
      <c r="D84" s="248">
        <v>129884677</v>
      </c>
      <c r="E84" s="37">
        <v>131058133</v>
      </c>
    </row>
    <row r="85" spans="1:5" ht="25.5" x14ac:dyDescent="0.25">
      <c r="A85" s="39" t="s">
        <v>221</v>
      </c>
      <c r="B85" s="38" t="s">
        <v>220</v>
      </c>
      <c r="C85" s="38"/>
      <c r="D85" s="248">
        <f>D86+D87+D88</f>
        <v>15000000</v>
      </c>
      <c r="E85" s="37">
        <f>E86+E87+E88</f>
        <v>15000000</v>
      </c>
    </row>
    <row r="86" spans="1:5" ht="25.5" x14ac:dyDescent="0.25">
      <c r="A86" s="39" t="s">
        <v>219</v>
      </c>
      <c r="B86" s="38" t="s">
        <v>218</v>
      </c>
      <c r="C86" s="38"/>
      <c r="D86" s="248">
        <v>15000000</v>
      </c>
      <c r="E86" s="37">
        <v>15000000</v>
      </c>
    </row>
    <row r="87" spans="1:5" ht="25.5" x14ac:dyDescent="0.25">
      <c r="A87" s="39" t="s">
        <v>217</v>
      </c>
      <c r="B87" s="38" t="s">
        <v>216</v>
      </c>
      <c r="C87" s="38"/>
      <c r="D87" s="248">
        <v>0</v>
      </c>
      <c r="E87" s="37">
        <v>0</v>
      </c>
    </row>
    <row r="88" spans="1:5" ht="25.5" x14ac:dyDescent="0.25">
      <c r="A88" s="39" t="s">
        <v>215</v>
      </c>
      <c r="B88" s="38" t="s">
        <v>214</v>
      </c>
      <c r="C88" s="38"/>
      <c r="D88" s="248">
        <v>0</v>
      </c>
      <c r="E88" s="37">
        <v>0</v>
      </c>
    </row>
    <row r="89" spans="1:5" ht="25.5" x14ac:dyDescent="0.25">
      <c r="A89" s="39" t="s">
        <v>213</v>
      </c>
      <c r="B89" s="38" t="s">
        <v>212</v>
      </c>
      <c r="C89" s="38"/>
      <c r="D89" s="248">
        <v>16500000</v>
      </c>
      <c r="E89" s="37">
        <v>16500000</v>
      </c>
    </row>
    <row r="90" spans="1:5" ht="25.5" x14ac:dyDescent="0.25">
      <c r="A90" s="39" t="s">
        <v>211</v>
      </c>
      <c r="B90" s="38" t="s">
        <v>210</v>
      </c>
      <c r="C90" s="38"/>
      <c r="D90" s="248">
        <v>7700000</v>
      </c>
      <c r="E90" s="37">
        <v>7700000</v>
      </c>
    </row>
    <row r="91" spans="1:5" ht="25.5" x14ac:dyDescent="0.25">
      <c r="A91" s="39" t="s">
        <v>209</v>
      </c>
      <c r="B91" s="38" t="s">
        <v>208</v>
      </c>
      <c r="C91" s="38"/>
      <c r="D91" s="248">
        <v>13200000</v>
      </c>
      <c r="E91" s="37">
        <v>13200000</v>
      </c>
    </row>
    <row r="92" spans="1:5" ht="25.5" x14ac:dyDescent="0.25">
      <c r="A92" s="29" t="s">
        <v>207</v>
      </c>
      <c r="B92" s="28" t="s">
        <v>206</v>
      </c>
      <c r="C92" s="28"/>
      <c r="D92" s="256">
        <f>D93+D94+D95+D96+D97+D98</f>
        <v>4958885</v>
      </c>
      <c r="E92" s="27">
        <f>E93+E94+E95+E96+E97+E98</f>
        <v>2465744</v>
      </c>
    </row>
    <row r="93" spans="1:5" ht="25.5" x14ac:dyDescent="0.25">
      <c r="A93" s="39" t="s">
        <v>205</v>
      </c>
      <c r="B93" s="38" t="s">
        <v>204</v>
      </c>
      <c r="C93" s="38"/>
      <c r="D93" s="248">
        <v>0</v>
      </c>
      <c r="E93" s="37">
        <v>0</v>
      </c>
    </row>
    <row r="94" spans="1:5" ht="38.25" x14ac:dyDescent="0.25">
      <c r="A94" s="39" t="s">
        <v>203</v>
      </c>
      <c r="B94" s="38" t="s">
        <v>202</v>
      </c>
      <c r="C94" s="38"/>
      <c r="D94" s="248">
        <v>0</v>
      </c>
      <c r="E94" s="37">
        <v>0</v>
      </c>
    </row>
    <row r="95" spans="1:5" ht="25.5" x14ac:dyDescent="0.25">
      <c r="A95" s="39" t="s">
        <v>201</v>
      </c>
      <c r="B95" s="38" t="s">
        <v>200</v>
      </c>
      <c r="C95" s="38"/>
      <c r="D95" s="248">
        <v>4958885</v>
      </c>
      <c r="E95" s="37">
        <v>2465744</v>
      </c>
    </row>
    <row r="96" spans="1:5" ht="25.5" x14ac:dyDescent="0.25">
      <c r="A96" s="39" t="s">
        <v>199</v>
      </c>
      <c r="B96" s="38" t="s">
        <v>198</v>
      </c>
      <c r="C96" s="38"/>
      <c r="D96" s="248">
        <v>0</v>
      </c>
      <c r="E96" s="37">
        <v>0</v>
      </c>
    </row>
    <row r="97" spans="1:5" ht="25.5" x14ac:dyDescent="0.25">
      <c r="A97" s="39" t="s">
        <v>197</v>
      </c>
      <c r="B97" s="38" t="s">
        <v>196</v>
      </c>
      <c r="C97" s="38"/>
      <c r="D97" s="248">
        <v>0</v>
      </c>
      <c r="E97" s="37">
        <v>0</v>
      </c>
    </row>
    <row r="98" spans="1:5" ht="25.5" x14ac:dyDescent="0.25">
      <c r="A98" s="39" t="s">
        <v>195</v>
      </c>
      <c r="B98" s="38" t="s">
        <v>194</v>
      </c>
      <c r="C98" s="38"/>
      <c r="D98" s="248">
        <f>D99+D100</f>
        <v>0</v>
      </c>
      <c r="E98" s="37">
        <f>E99+E100</f>
        <v>0</v>
      </c>
    </row>
    <row r="99" spans="1:5" ht="16.5" customHeight="1" x14ac:dyDescent="0.25">
      <c r="A99" s="29" t="s">
        <v>193</v>
      </c>
      <c r="B99" s="28" t="s">
        <v>192</v>
      </c>
      <c r="C99" s="28"/>
      <c r="D99" s="256">
        <v>0</v>
      </c>
      <c r="E99" s="27">
        <v>0</v>
      </c>
    </row>
    <row r="100" spans="1:5" ht="16.5" customHeight="1" x14ac:dyDescent="0.25">
      <c r="A100" s="29" t="s">
        <v>191</v>
      </c>
      <c r="B100" s="28" t="s">
        <v>190</v>
      </c>
      <c r="C100" s="28"/>
      <c r="D100" s="256">
        <v>0</v>
      </c>
      <c r="E100" s="27">
        <v>0</v>
      </c>
    </row>
    <row r="101" spans="1:5" ht="25.5" x14ac:dyDescent="0.25">
      <c r="A101" s="32" t="s">
        <v>189</v>
      </c>
      <c r="B101" s="31" t="s">
        <v>188</v>
      </c>
      <c r="C101" s="31"/>
      <c r="D101" s="252">
        <f>D62+D65+D66+D69+D70+D71+D79+D82+D83+D92</f>
        <v>279583834</v>
      </c>
      <c r="E101" s="30">
        <f>E62+E65+E66+E69+E70+E71+E79+E82+E83+E92</f>
        <v>300713105</v>
      </c>
    </row>
    <row r="102" spans="1:5" ht="38.25" x14ac:dyDescent="0.25">
      <c r="A102" s="32" t="s">
        <v>187</v>
      </c>
      <c r="B102" s="31" t="s">
        <v>186</v>
      </c>
      <c r="C102" s="31"/>
      <c r="D102" s="252">
        <f>D60-D101</f>
        <v>158506501305</v>
      </c>
      <c r="E102" s="30">
        <f>E60-E101</f>
        <v>154716225064</v>
      </c>
    </row>
    <row r="103" spans="1:5" ht="25.5" x14ac:dyDescent="0.25">
      <c r="A103" s="29" t="s">
        <v>185</v>
      </c>
      <c r="B103" s="28" t="s">
        <v>184</v>
      </c>
      <c r="C103" s="28"/>
      <c r="D103" s="256">
        <f>D104+D105</f>
        <v>151584567400</v>
      </c>
      <c r="E103" s="27">
        <f>E104+E105</f>
        <v>150569439800</v>
      </c>
    </row>
    <row r="104" spans="1:5" ht="25.5" x14ac:dyDescent="0.25">
      <c r="A104" s="29" t="s">
        <v>183</v>
      </c>
      <c r="B104" s="28" t="s">
        <v>182</v>
      </c>
      <c r="C104" s="28"/>
      <c r="D104" s="256">
        <v>151598182000</v>
      </c>
      <c r="E104" s="27">
        <v>150576039800</v>
      </c>
    </row>
    <row r="105" spans="1:5" ht="25.5" x14ac:dyDescent="0.25">
      <c r="A105" s="29" t="s">
        <v>181</v>
      </c>
      <c r="B105" s="28" t="s">
        <v>180</v>
      </c>
      <c r="C105" s="28"/>
      <c r="D105" s="256">
        <v>-13614600</v>
      </c>
      <c r="E105" s="27">
        <v>-6600000</v>
      </c>
    </row>
    <row r="106" spans="1:5" ht="25.5" x14ac:dyDescent="0.25">
      <c r="A106" s="29" t="s">
        <v>179</v>
      </c>
      <c r="B106" s="28" t="s">
        <v>178</v>
      </c>
      <c r="C106" s="28"/>
      <c r="D106" s="256">
        <v>-6233342</v>
      </c>
      <c r="E106" s="27">
        <v>-38149406</v>
      </c>
    </row>
    <row r="107" spans="1:5" ht="25.5" x14ac:dyDescent="0.25">
      <c r="A107" s="29" t="s">
        <v>177</v>
      </c>
      <c r="B107" s="28" t="s">
        <v>176</v>
      </c>
      <c r="C107" s="28"/>
      <c r="D107" s="256">
        <f>D108+D109</f>
        <v>6928167247</v>
      </c>
      <c r="E107" s="27">
        <f>E108+E109</f>
        <v>4184934670</v>
      </c>
    </row>
    <row r="108" spans="1:5" ht="25.5" x14ac:dyDescent="0.25">
      <c r="A108" s="39" t="s">
        <v>175</v>
      </c>
      <c r="B108" s="38" t="s">
        <v>174</v>
      </c>
      <c r="C108" s="38"/>
      <c r="D108" s="248">
        <v>4184934670</v>
      </c>
      <c r="E108" s="37">
        <v>1659139797</v>
      </c>
    </row>
    <row r="109" spans="1:5" ht="25.5" x14ac:dyDescent="0.25">
      <c r="A109" s="39" t="s">
        <v>173</v>
      </c>
      <c r="B109" s="38" t="s">
        <v>172</v>
      </c>
      <c r="C109" s="38"/>
      <c r="D109" s="248">
        <v>2743232577</v>
      </c>
      <c r="E109" s="37">
        <v>2525794873</v>
      </c>
    </row>
    <row r="110" spans="1:5" ht="38.25" x14ac:dyDescent="0.25">
      <c r="A110" s="36" t="s">
        <v>171</v>
      </c>
      <c r="B110" s="35" t="s">
        <v>170</v>
      </c>
      <c r="C110" s="35"/>
      <c r="D110" s="34">
        <v>10456.629999999999</v>
      </c>
      <c r="E110" s="33">
        <v>10275.4</v>
      </c>
    </row>
    <row r="111" spans="1:5" ht="25.5" x14ac:dyDescent="0.25">
      <c r="A111" s="32" t="s">
        <v>169</v>
      </c>
      <c r="B111" s="31" t="s">
        <v>168</v>
      </c>
      <c r="C111" s="31"/>
      <c r="D111" s="252">
        <f>D112+D113</f>
        <v>0</v>
      </c>
      <c r="E111" s="30">
        <f>E112+E113</f>
        <v>0</v>
      </c>
    </row>
    <row r="112" spans="1:5" ht="25.5" x14ac:dyDescent="0.25">
      <c r="A112" s="29" t="s">
        <v>167</v>
      </c>
      <c r="B112" s="28" t="s">
        <v>166</v>
      </c>
      <c r="C112" s="28"/>
      <c r="D112" s="256">
        <v>0</v>
      </c>
      <c r="E112" s="27">
        <v>0</v>
      </c>
    </row>
    <row r="113" spans="1:5" ht="38.25" x14ac:dyDescent="0.25">
      <c r="A113" s="29" t="s">
        <v>165</v>
      </c>
      <c r="B113" s="28" t="s">
        <v>164</v>
      </c>
      <c r="C113" s="28"/>
      <c r="D113" s="256">
        <v>0</v>
      </c>
      <c r="E113" s="27">
        <v>0</v>
      </c>
    </row>
    <row r="114" spans="1:5" ht="25.5" x14ac:dyDescent="0.25">
      <c r="A114" s="32" t="s">
        <v>163</v>
      </c>
      <c r="B114" s="31" t="s">
        <v>162</v>
      </c>
      <c r="C114" s="31"/>
      <c r="D114" s="252">
        <v>0</v>
      </c>
      <c r="E114" s="30">
        <v>0</v>
      </c>
    </row>
    <row r="115" spans="1:5" ht="25.5" x14ac:dyDescent="0.25">
      <c r="A115" s="29" t="s">
        <v>161</v>
      </c>
      <c r="B115" s="28" t="s">
        <v>160</v>
      </c>
      <c r="C115" s="28"/>
      <c r="D115" s="256">
        <v>0</v>
      </c>
      <c r="E115" s="27">
        <v>0</v>
      </c>
    </row>
    <row r="116" spans="1:5" ht="25.5" x14ac:dyDescent="0.25">
      <c r="A116" s="29" t="s">
        <v>159</v>
      </c>
      <c r="B116" s="28" t="s">
        <v>158</v>
      </c>
      <c r="C116" s="28"/>
      <c r="D116" s="256">
        <v>0</v>
      </c>
      <c r="E116" s="27">
        <v>0</v>
      </c>
    </row>
    <row r="117" spans="1:5" ht="25.5" x14ac:dyDescent="0.25">
      <c r="A117" s="29" t="s">
        <v>157</v>
      </c>
      <c r="B117" s="28" t="s">
        <v>156</v>
      </c>
      <c r="C117" s="28"/>
      <c r="D117" s="256">
        <v>0</v>
      </c>
      <c r="E117" s="27">
        <v>0</v>
      </c>
    </row>
    <row r="118" spans="1:5" ht="25.5" x14ac:dyDescent="0.25">
      <c r="A118" s="26" t="s">
        <v>155</v>
      </c>
      <c r="B118" s="25" t="s">
        <v>154</v>
      </c>
      <c r="C118" s="25"/>
      <c r="D118" s="24">
        <v>15158456.74</v>
      </c>
      <c r="E118" s="23">
        <v>15056943.98</v>
      </c>
    </row>
    <row r="119" spans="1:5" ht="10.5" customHeight="1" x14ac:dyDescent="0.25">
      <c r="A119" s="238"/>
      <c r="B119" s="238"/>
      <c r="C119" s="238"/>
      <c r="D119" s="238"/>
    </row>
    <row r="120" spans="1:5" ht="15" customHeight="1" x14ac:dyDescent="0.2">
      <c r="A120" s="261"/>
      <c r="B120" s="22"/>
      <c r="C120" s="262"/>
    </row>
    <row r="121" spans="1:5" ht="15" customHeight="1" x14ac:dyDescent="0.2">
      <c r="A121" s="239"/>
      <c r="B121" s="263"/>
      <c r="C121" s="264"/>
    </row>
    <row r="122" spans="1:5" ht="15.75" customHeight="1" x14ac:dyDescent="0.25">
      <c r="A122" s="238"/>
      <c r="B122" s="238"/>
      <c r="C122" s="238"/>
      <c r="D122" s="238"/>
    </row>
    <row r="123" spans="1:5" ht="15.75" customHeight="1" x14ac:dyDescent="0.25">
      <c r="A123" s="238"/>
      <c r="B123" s="238"/>
      <c r="C123" s="238"/>
      <c r="D123" s="238"/>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238"/>
      <c r="B1" s="68"/>
    </row>
    <row r="2" spans="1:6" ht="22.5" customHeight="1" x14ac:dyDescent="0.25">
      <c r="A2" s="67"/>
    </row>
    <row r="3" spans="1:6" ht="4.5" customHeight="1" x14ac:dyDescent="0.25">
      <c r="A3" s="238"/>
      <c r="B3" s="238"/>
      <c r="C3" s="238"/>
      <c r="D3" s="238"/>
      <c r="E3" s="238"/>
      <c r="F3" s="238"/>
    </row>
    <row r="4" spans="1:6" ht="36.75" customHeight="1" x14ac:dyDescent="0.25">
      <c r="A4" s="66"/>
    </row>
    <row r="5" spans="1:6" ht="18.75" customHeight="1" x14ac:dyDescent="0.25">
      <c r="A5" s="65"/>
    </row>
    <row r="6" spans="1:6" ht="15.75" customHeight="1" x14ac:dyDescent="0.25">
      <c r="A6" s="64"/>
      <c r="B6" s="64"/>
    </row>
    <row r="7" spans="1:6" ht="15.75" customHeight="1" x14ac:dyDescent="0.25">
      <c r="A7" s="238"/>
      <c r="B7" s="238"/>
    </row>
    <row r="8" spans="1:6" ht="15.75" customHeight="1" x14ac:dyDescent="0.25">
      <c r="A8" s="64"/>
      <c r="B8" s="64"/>
    </row>
    <row r="9" spans="1:6" ht="15.75" customHeight="1" x14ac:dyDescent="0.25">
      <c r="A9" s="238"/>
      <c r="B9" s="238"/>
    </row>
    <row r="10" spans="1:6" ht="15.75" customHeight="1" x14ac:dyDescent="0.25">
      <c r="A10" s="64"/>
      <c r="B10" s="64"/>
    </row>
    <row r="11" spans="1:6" ht="15.75" customHeight="1" x14ac:dyDescent="0.25">
      <c r="A11" s="238"/>
      <c r="B11" s="238"/>
    </row>
    <row r="12" spans="1:6" ht="15.75" customHeight="1" x14ac:dyDescent="0.25">
      <c r="A12" s="64"/>
      <c r="B12" s="64"/>
    </row>
    <row r="13" spans="1:6" ht="15.75" customHeight="1" x14ac:dyDescent="0.25">
      <c r="A13" s="238"/>
      <c r="B13" s="238"/>
    </row>
    <row r="14" spans="1:6" ht="15.75" customHeight="1" x14ac:dyDescent="0.25">
      <c r="A14" s="238"/>
      <c r="B14" s="238"/>
      <c r="C14" s="238"/>
      <c r="D14" s="238"/>
      <c r="E14" s="63"/>
    </row>
    <row r="15" spans="1:6" ht="3.75" customHeight="1" x14ac:dyDescent="0.25">
      <c r="A15" s="245"/>
      <c r="B15" s="245"/>
      <c r="C15" s="245"/>
      <c r="D15" s="245"/>
      <c r="E15" s="245"/>
      <c r="F15" s="238"/>
    </row>
    <row r="16" spans="1:6" ht="41.25" customHeight="1" x14ac:dyDescent="0.25">
      <c r="A16" s="62" t="s">
        <v>392</v>
      </c>
      <c r="B16" s="61" t="s">
        <v>391</v>
      </c>
      <c r="C16" s="61" t="s">
        <v>390</v>
      </c>
      <c r="D16" s="61" t="s">
        <v>23</v>
      </c>
      <c r="E16" s="60" t="s">
        <v>389</v>
      </c>
    </row>
    <row r="17" spans="1:6" ht="26.25" customHeight="1" x14ac:dyDescent="0.25">
      <c r="A17" s="57" t="s">
        <v>358</v>
      </c>
      <c r="B17" s="56" t="s">
        <v>388</v>
      </c>
      <c r="C17" s="31" t="s">
        <v>387</v>
      </c>
      <c r="D17" s="252">
        <v>154716225064</v>
      </c>
      <c r="E17" s="30">
        <v>152190430191</v>
      </c>
    </row>
    <row r="18" spans="1:6" ht="48.75" customHeight="1" x14ac:dyDescent="0.25">
      <c r="A18" s="57" t="s">
        <v>268</v>
      </c>
      <c r="B18" s="56" t="s">
        <v>386</v>
      </c>
      <c r="C18" s="31" t="s">
        <v>385</v>
      </c>
      <c r="D18" s="252">
        <v>2743232577</v>
      </c>
      <c r="E18" s="30">
        <v>2525794873</v>
      </c>
    </row>
    <row r="19" spans="1:6" ht="48.75" customHeight="1" x14ac:dyDescent="0.25">
      <c r="A19" s="59" t="s">
        <v>384</v>
      </c>
      <c r="B19" s="58" t="s">
        <v>383</v>
      </c>
      <c r="C19" s="28" t="s">
        <v>382</v>
      </c>
      <c r="D19" s="256">
        <v>2743232577</v>
      </c>
      <c r="E19" s="27">
        <v>2525794873</v>
      </c>
    </row>
    <row r="20" spans="1:6" ht="48.75" customHeight="1" x14ac:dyDescent="0.25">
      <c r="A20" s="59" t="s">
        <v>381</v>
      </c>
      <c r="B20" s="58" t="s">
        <v>380</v>
      </c>
      <c r="C20" s="28" t="s">
        <v>379</v>
      </c>
      <c r="D20" s="256">
        <v>0</v>
      </c>
      <c r="E20" s="27">
        <v>0</v>
      </c>
    </row>
    <row r="21" spans="1:6" ht="48.75" customHeight="1" x14ac:dyDescent="0.25">
      <c r="A21" s="57" t="s">
        <v>378</v>
      </c>
      <c r="B21" s="56" t="s">
        <v>377</v>
      </c>
      <c r="C21" s="31" t="s">
        <v>376</v>
      </c>
      <c r="D21" s="252">
        <v>1047043664</v>
      </c>
      <c r="E21" s="30">
        <v>0</v>
      </c>
    </row>
    <row r="22" spans="1:6" ht="25.5" x14ac:dyDescent="0.25">
      <c r="A22" s="59" t="s">
        <v>375</v>
      </c>
      <c r="B22" s="58" t="s">
        <v>374</v>
      </c>
      <c r="C22" s="28" t="s">
        <v>373</v>
      </c>
      <c r="D22" s="256">
        <v>1054302000</v>
      </c>
      <c r="E22" s="27">
        <v>0</v>
      </c>
    </row>
    <row r="23" spans="1:6" ht="25.5" x14ac:dyDescent="0.25">
      <c r="A23" s="59" t="s">
        <v>372</v>
      </c>
      <c r="B23" s="58" t="s">
        <v>371</v>
      </c>
      <c r="C23" s="28" t="s">
        <v>370</v>
      </c>
      <c r="D23" s="256">
        <v>7258336</v>
      </c>
      <c r="E23" s="27">
        <v>0</v>
      </c>
    </row>
    <row r="24" spans="1:6" ht="38.25" x14ac:dyDescent="0.25">
      <c r="A24" s="57" t="s">
        <v>369</v>
      </c>
      <c r="B24" s="56" t="s">
        <v>368</v>
      </c>
      <c r="C24" s="31" t="s">
        <v>367</v>
      </c>
      <c r="D24" s="252">
        <v>158506501305</v>
      </c>
      <c r="E24" s="30">
        <v>154716225064</v>
      </c>
    </row>
    <row r="25" spans="1:6" ht="25.5" x14ac:dyDescent="0.25">
      <c r="A25" s="55" t="s">
        <v>366</v>
      </c>
      <c r="B25" s="54" t="s">
        <v>365</v>
      </c>
      <c r="C25" s="53" t="s">
        <v>364</v>
      </c>
      <c r="D25" s="52">
        <v>10456.629999999999</v>
      </c>
      <c r="E25" s="51">
        <v>10275.4</v>
      </c>
    </row>
    <row r="26" spans="1:6" ht="6" customHeight="1" x14ac:dyDescent="0.25">
      <c r="A26" s="238"/>
      <c r="B26" s="238"/>
      <c r="C26" s="238"/>
      <c r="D26" s="238"/>
      <c r="E26" s="238"/>
      <c r="F26" s="238"/>
    </row>
    <row r="27" spans="1:6" ht="15.75" customHeight="1" x14ac:dyDescent="0.25">
      <c r="A27" s="50"/>
      <c r="B27" s="49"/>
      <c r="C27" s="49"/>
    </row>
    <row r="28" spans="1:6" ht="15.75" customHeight="1" x14ac:dyDescent="0.25">
      <c r="A28" s="48"/>
      <c r="B28" s="47"/>
      <c r="C28" s="47"/>
    </row>
    <row r="29" spans="1:6" ht="15" customHeight="1" x14ac:dyDescent="0.25">
      <c r="A29" s="238"/>
      <c r="B29" s="238"/>
      <c r="C29" s="238"/>
      <c r="D29" s="238"/>
      <c r="E29" s="238"/>
      <c r="F29" s="238"/>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H63"/>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38"/>
      <c r="B1" s="86"/>
    </row>
    <row r="2" spans="1:8" ht="22.5" customHeight="1" x14ac:dyDescent="0.25">
      <c r="A2" s="67"/>
    </row>
    <row r="3" spans="1:8" ht="11.25" customHeight="1" x14ac:dyDescent="0.25">
      <c r="A3" s="238"/>
      <c r="B3" s="238"/>
      <c r="C3" s="238"/>
      <c r="D3" s="238"/>
      <c r="E3" s="238"/>
      <c r="F3" s="238"/>
      <c r="G3" s="238"/>
      <c r="H3" s="238"/>
    </row>
    <row r="4" spans="1:8" ht="36.75" customHeight="1" x14ac:dyDescent="0.25">
      <c r="A4" s="85"/>
    </row>
    <row r="5" spans="1:8" ht="18.75" customHeight="1" x14ac:dyDescent="0.25">
      <c r="A5" s="65"/>
    </row>
    <row r="6" spans="1:8" ht="15" customHeight="1" x14ac:dyDescent="0.25">
      <c r="A6" s="84"/>
      <c r="B6" s="64"/>
      <c r="C6" s="64"/>
    </row>
    <row r="7" spans="1:8" ht="15" customHeight="1" x14ac:dyDescent="0.25">
      <c r="A7" s="238"/>
      <c r="B7" s="238"/>
      <c r="C7" s="238"/>
    </row>
    <row r="8" spans="1:8" ht="15" customHeight="1" x14ac:dyDescent="0.25">
      <c r="A8" s="84"/>
      <c r="B8" s="64"/>
      <c r="C8" s="64"/>
    </row>
    <row r="9" spans="1:8" ht="15" customHeight="1" x14ac:dyDescent="0.25">
      <c r="A9" s="238"/>
      <c r="B9" s="238"/>
      <c r="C9" s="238"/>
    </row>
    <row r="10" spans="1:8" ht="15" customHeight="1" x14ac:dyDescent="0.25">
      <c r="A10" s="84"/>
      <c r="B10" s="64"/>
      <c r="C10" s="64"/>
    </row>
    <row r="11" spans="1:8" ht="15" customHeight="1" x14ac:dyDescent="0.25">
      <c r="A11" s="238"/>
      <c r="B11" s="238"/>
      <c r="C11" s="238"/>
    </row>
    <row r="12" spans="1:8" ht="15" customHeight="1" x14ac:dyDescent="0.25">
      <c r="A12" s="84"/>
      <c r="B12" s="64"/>
      <c r="C12" s="64"/>
    </row>
    <row r="13" spans="1:8" ht="15" customHeight="1" x14ac:dyDescent="0.25">
      <c r="A13" s="238"/>
      <c r="B13" s="238"/>
      <c r="C13" s="238"/>
    </row>
    <row r="14" spans="1:8" ht="15" customHeight="1" x14ac:dyDescent="0.25">
      <c r="A14" s="245"/>
      <c r="B14" s="245"/>
      <c r="C14" s="245"/>
      <c r="D14" s="83"/>
      <c r="E14" s="245"/>
      <c r="F14" s="245"/>
      <c r="G14" s="82"/>
    </row>
    <row r="15" spans="1:8" ht="71.25" customHeight="1" x14ac:dyDescent="0.25">
      <c r="A15" s="242" t="s">
        <v>392</v>
      </c>
      <c r="B15" s="243" t="s">
        <v>503</v>
      </c>
      <c r="C15" s="243" t="s">
        <v>502</v>
      </c>
      <c r="D15" s="243" t="s">
        <v>501</v>
      </c>
      <c r="E15" s="243" t="s">
        <v>500</v>
      </c>
      <c r="F15" s="243" t="s">
        <v>499</v>
      </c>
      <c r="G15" s="81" t="s">
        <v>498</v>
      </c>
    </row>
    <row r="16" spans="1:8" ht="26.25" customHeight="1" x14ac:dyDescent="0.25">
      <c r="A16" s="74" t="s">
        <v>358</v>
      </c>
      <c r="B16" s="250" t="s">
        <v>497</v>
      </c>
      <c r="C16" s="251" t="s">
        <v>496</v>
      </c>
      <c r="D16" s="73">
        <v>0</v>
      </c>
      <c r="E16" s="73">
        <v>0</v>
      </c>
      <c r="F16" s="73">
        <v>0</v>
      </c>
      <c r="G16" s="72">
        <v>0</v>
      </c>
    </row>
    <row r="17" spans="1:7" ht="16.5" customHeight="1" x14ac:dyDescent="0.25">
      <c r="A17" s="74"/>
      <c r="B17" s="250" t="s">
        <v>449</v>
      </c>
      <c r="C17" s="251" t="s">
        <v>495</v>
      </c>
      <c r="D17" s="73">
        <v>0</v>
      </c>
      <c r="E17" s="73">
        <v>0</v>
      </c>
      <c r="F17" s="73">
        <v>0</v>
      </c>
      <c r="G17" s="72">
        <v>0</v>
      </c>
    </row>
    <row r="18" spans="1:7" ht="26.25" customHeight="1" x14ac:dyDescent="0.25">
      <c r="A18" s="74" t="s">
        <v>268</v>
      </c>
      <c r="B18" s="250" t="s">
        <v>494</v>
      </c>
      <c r="C18" s="251" t="s">
        <v>493</v>
      </c>
      <c r="D18" s="73">
        <v>0</v>
      </c>
      <c r="E18" s="73">
        <v>0</v>
      </c>
      <c r="F18" s="73">
        <v>0</v>
      </c>
      <c r="G18" s="72">
        <v>0</v>
      </c>
    </row>
    <row r="19" spans="1:7" ht="26.25" customHeight="1" x14ac:dyDescent="0.25">
      <c r="A19" s="77"/>
      <c r="B19" s="254" t="s">
        <v>397</v>
      </c>
      <c r="C19" s="255" t="s">
        <v>492</v>
      </c>
      <c r="D19" s="76">
        <v>0</v>
      </c>
      <c r="E19" s="76">
        <v>0</v>
      </c>
      <c r="F19" s="76">
        <v>0</v>
      </c>
      <c r="G19" s="75">
        <v>0</v>
      </c>
    </row>
    <row r="20" spans="1:7" ht="26.25" customHeight="1" x14ac:dyDescent="0.25">
      <c r="A20" s="74"/>
      <c r="B20" s="250" t="s">
        <v>491</v>
      </c>
      <c r="C20" s="251" t="s">
        <v>490</v>
      </c>
      <c r="D20" s="73">
        <v>0</v>
      </c>
      <c r="E20" s="73">
        <v>0</v>
      </c>
      <c r="F20" s="73">
        <v>0</v>
      </c>
      <c r="G20" s="72">
        <v>0</v>
      </c>
    </row>
    <row r="21" spans="1:7" ht="26.25" customHeight="1" x14ac:dyDescent="0.25">
      <c r="A21" s="74" t="s">
        <v>378</v>
      </c>
      <c r="B21" s="250" t="s">
        <v>489</v>
      </c>
      <c r="C21" s="251" t="s">
        <v>488</v>
      </c>
      <c r="D21" s="73">
        <v>0</v>
      </c>
      <c r="E21" s="73">
        <v>0</v>
      </c>
      <c r="F21" s="73">
        <v>0</v>
      </c>
      <c r="G21" s="72">
        <v>0</v>
      </c>
    </row>
    <row r="22" spans="1:7" ht="26.25" customHeight="1" x14ac:dyDescent="0.25">
      <c r="A22" s="77" t="s">
        <v>415</v>
      </c>
      <c r="B22" s="254" t="s">
        <v>331</v>
      </c>
      <c r="C22" s="255" t="s">
        <v>487</v>
      </c>
      <c r="D22" s="76">
        <v>0</v>
      </c>
      <c r="E22" s="76">
        <v>0</v>
      </c>
      <c r="F22" s="76">
        <v>9273307243</v>
      </c>
      <c r="G22" s="75">
        <v>5.8400000000000001E-2</v>
      </c>
    </row>
    <row r="23" spans="1:7" ht="16.5" customHeight="1" x14ac:dyDescent="0.25">
      <c r="A23" s="77" t="s">
        <v>486</v>
      </c>
      <c r="B23" s="254" t="s">
        <v>485</v>
      </c>
      <c r="C23" s="255" t="s">
        <v>484</v>
      </c>
      <c r="D23" s="76">
        <v>60</v>
      </c>
      <c r="E23" s="76">
        <v>99999548.116669998</v>
      </c>
      <c r="F23" s="76">
        <v>5999972887</v>
      </c>
      <c r="G23" s="75">
        <v>3.78E-2</v>
      </c>
    </row>
    <row r="24" spans="1:7" ht="16.5" customHeight="1" x14ac:dyDescent="0.25">
      <c r="A24" s="77" t="s">
        <v>483</v>
      </c>
      <c r="B24" s="254" t="s">
        <v>482</v>
      </c>
      <c r="C24" s="255" t="s">
        <v>481</v>
      </c>
      <c r="D24" s="76">
        <v>32</v>
      </c>
      <c r="E24" s="76">
        <v>102291698.625</v>
      </c>
      <c r="F24" s="76">
        <v>3273334356</v>
      </c>
      <c r="G24" s="75">
        <v>2.06E-2</v>
      </c>
    </row>
    <row r="25" spans="1:7" ht="25.5" x14ac:dyDescent="0.25">
      <c r="A25" s="77" t="s">
        <v>406</v>
      </c>
      <c r="B25" s="254" t="s">
        <v>480</v>
      </c>
      <c r="C25" s="255" t="s">
        <v>479</v>
      </c>
      <c r="D25" s="76">
        <v>0</v>
      </c>
      <c r="E25" s="76">
        <v>0</v>
      </c>
      <c r="F25" s="76">
        <v>58995868288</v>
      </c>
      <c r="G25" s="75">
        <v>0.3715</v>
      </c>
    </row>
    <row r="26" spans="1:7" ht="16.5" customHeight="1" x14ac:dyDescent="0.25">
      <c r="A26" s="77" t="s">
        <v>403</v>
      </c>
      <c r="B26" s="254" t="s">
        <v>478</v>
      </c>
      <c r="C26" s="255" t="s">
        <v>477</v>
      </c>
      <c r="D26" s="76">
        <v>30000</v>
      </c>
      <c r="E26" s="76">
        <v>96422.465750000003</v>
      </c>
      <c r="F26" s="76">
        <v>2892673973</v>
      </c>
      <c r="G26" s="75">
        <v>1.8200000000000001E-2</v>
      </c>
    </row>
    <row r="27" spans="1:7" ht="16.5" customHeight="1" x14ac:dyDescent="0.25">
      <c r="A27" s="77" t="s">
        <v>476</v>
      </c>
      <c r="B27" s="254" t="s">
        <v>475</v>
      </c>
      <c r="C27" s="255" t="s">
        <v>474</v>
      </c>
      <c r="D27" s="76">
        <v>5</v>
      </c>
      <c r="E27" s="76">
        <v>999815725.94519997</v>
      </c>
      <c r="F27" s="76">
        <v>4999078630</v>
      </c>
      <c r="G27" s="75">
        <v>3.15E-2</v>
      </c>
    </row>
    <row r="28" spans="1:7" ht="16.5" customHeight="1" x14ac:dyDescent="0.25">
      <c r="A28" s="77" t="s">
        <v>473</v>
      </c>
      <c r="B28" s="254" t="s">
        <v>472</v>
      </c>
      <c r="C28" s="255" t="s">
        <v>471</v>
      </c>
      <c r="D28" s="76">
        <v>150000</v>
      </c>
      <c r="E28" s="76">
        <v>100000.02740000001</v>
      </c>
      <c r="F28" s="76">
        <v>15000004110</v>
      </c>
      <c r="G28" s="75">
        <v>9.4500000000000001E-2</v>
      </c>
    </row>
    <row r="29" spans="1:7" ht="16.5" customHeight="1" x14ac:dyDescent="0.25">
      <c r="A29" s="77" t="s">
        <v>470</v>
      </c>
      <c r="B29" s="254" t="s">
        <v>469</v>
      </c>
      <c r="C29" s="255" t="s">
        <v>468</v>
      </c>
      <c r="D29" s="76">
        <v>49700</v>
      </c>
      <c r="E29" s="76">
        <v>100000.28834</v>
      </c>
      <c r="F29" s="76">
        <v>4970014330</v>
      </c>
      <c r="G29" s="75">
        <v>3.1300000000000001E-2</v>
      </c>
    </row>
    <row r="30" spans="1:7" ht="16.5" customHeight="1" x14ac:dyDescent="0.25">
      <c r="A30" s="77" t="s">
        <v>467</v>
      </c>
      <c r="B30" s="254" t="s">
        <v>466</v>
      </c>
      <c r="C30" s="255" t="s">
        <v>465</v>
      </c>
      <c r="D30" s="76">
        <v>32990</v>
      </c>
      <c r="E30" s="76">
        <v>95563.328760000004</v>
      </c>
      <c r="F30" s="76">
        <v>3152634216</v>
      </c>
      <c r="G30" s="75">
        <v>1.9900000000000001E-2</v>
      </c>
    </row>
    <row r="31" spans="1:7" ht="16.5" customHeight="1" x14ac:dyDescent="0.25">
      <c r="A31" s="77" t="s">
        <v>464</v>
      </c>
      <c r="B31" s="254" t="s">
        <v>463</v>
      </c>
      <c r="C31" s="255" t="s">
        <v>462</v>
      </c>
      <c r="D31" s="76">
        <v>100000</v>
      </c>
      <c r="E31" s="76">
        <v>101216.16865000001</v>
      </c>
      <c r="F31" s="76">
        <v>10121616865</v>
      </c>
      <c r="G31" s="75">
        <v>6.3700000000000007E-2</v>
      </c>
    </row>
    <row r="32" spans="1:7" ht="16.5" customHeight="1" x14ac:dyDescent="0.25">
      <c r="A32" s="77" t="s">
        <v>461</v>
      </c>
      <c r="B32" s="254" t="s">
        <v>460</v>
      </c>
      <c r="C32" s="255" t="s">
        <v>459</v>
      </c>
      <c r="D32" s="76">
        <v>10000</v>
      </c>
      <c r="E32" s="76">
        <v>101166.86301</v>
      </c>
      <c r="F32" s="76">
        <v>1011668630</v>
      </c>
      <c r="G32" s="75">
        <v>6.4000000000000003E-3</v>
      </c>
    </row>
    <row r="33" spans="1:7" ht="16.5" customHeight="1" x14ac:dyDescent="0.25">
      <c r="A33" s="77" t="s">
        <v>458</v>
      </c>
      <c r="B33" s="254" t="s">
        <v>457</v>
      </c>
      <c r="C33" s="255" t="s">
        <v>456</v>
      </c>
      <c r="D33" s="76">
        <v>50000</v>
      </c>
      <c r="E33" s="76">
        <v>98691.243839999996</v>
      </c>
      <c r="F33" s="76">
        <v>4934562192</v>
      </c>
      <c r="G33" s="75">
        <v>3.1099999999999999E-2</v>
      </c>
    </row>
    <row r="34" spans="1:7" ht="16.5" customHeight="1" x14ac:dyDescent="0.25">
      <c r="A34" s="77" t="s">
        <v>455</v>
      </c>
      <c r="B34" s="254" t="s">
        <v>454</v>
      </c>
      <c r="C34" s="255" t="s">
        <v>453</v>
      </c>
      <c r="D34" s="76">
        <v>70000</v>
      </c>
      <c r="E34" s="76">
        <v>98766.246570000003</v>
      </c>
      <c r="F34" s="76">
        <v>6913637260</v>
      </c>
      <c r="G34" s="75">
        <v>4.3499999999999997E-2</v>
      </c>
    </row>
    <row r="35" spans="1:7" ht="16.5" customHeight="1" x14ac:dyDescent="0.25">
      <c r="A35" s="77" t="s">
        <v>452</v>
      </c>
      <c r="B35" s="254" t="s">
        <v>451</v>
      </c>
      <c r="C35" s="255" t="s">
        <v>450</v>
      </c>
      <c r="D35" s="76">
        <v>50000</v>
      </c>
      <c r="E35" s="76">
        <v>99999.56164</v>
      </c>
      <c r="F35" s="76">
        <v>4999978082</v>
      </c>
      <c r="G35" s="75">
        <v>3.15E-2</v>
      </c>
    </row>
    <row r="36" spans="1:7" ht="16.5" customHeight="1" x14ac:dyDescent="0.25">
      <c r="A36" s="74"/>
      <c r="B36" s="250" t="s">
        <v>449</v>
      </c>
      <c r="C36" s="251" t="s">
        <v>448</v>
      </c>
      <c r="D36" s="73">
        <v>542787</v>
      </c>
      <c r="E36" s="73">
        <v>0</v>
      </c>
      <c r="F36" s="73">
        <v>68269175531</v>
      </c>
      <c r="G36" s="72">
        <v>0.4299</v>
      </c>
    </row>
    <row r="37" spans="1:7" ht="25.5" x14ac:dyDescent="0.25">
      <c r="A37" s="74" t="s">
        <v>369</v>
      </c>
      <c r="B37" s="250" t="s">
        <v>447</v>
      </c>
      <c r="C37" s="251" t="s">
        <v>446</v>
      </c>
      <c r="D37" s="73">
        <v>0</v>
      </c>
      <c r="E37" s="73">
        <v>0</v>
      </c>
      <c r="F37" s="73">
        <v>0</v>
      </c>
      <c r="G37" s="72">
        <v>0</v>
      </c>
    </row>
    <row r="38" spans="1:7" ht="25.5" x14ac:dyDescent="0.25">
      <c r="A38" s="77" t="s">
        <v>415</v>
      </c>
      <c r="B38" s="254" t="s">
        <v>445</v>
      </c>
      <c r="C38" s="255" t="s">
        <v>444</v>
      </c>
      <c r="D38" s="76">
        <v>0</v>
      </c>
      <c r="E38" s="76">
        <v>0</v>
      </c>
      <c r="F38" s="76">
        <v>0</v>
      </c>
      <c r="G38" s="75">
        <v>0</v>
      </c>
    </row>
    <row r="39" spans="1:7" ht="25.5" x14ac:dyDescent="0.25">
      <c r="A39" s="77" t="s">
        <v>406</v>
      </c>
      <c r="B39" s="254" t="s">
        <v>443</v>
      </c>
      <c r="C39" s="255" t="s">
        <v>442</v>
      </c>
      <c r="D39" s="76">
        <v>0</v>
      </c>
      <c r="E39" s="76">
        <v>0</v>
      </c>
      <c r="F39" s="76">
        <v>0</v>
      </c>
      <c r="G39" s="75">
        <v>0</v>
      </c>
    </row>
    <row r="40" spans="1:7" ht="25.5" x14ac:dyDescent="0.25">
      <c r="A40" s="77"/>
      <c r="B40" s="254" t="s">
        <v>397</v>
      </c>
      <c r="C40" s="255" t="s">
        <v>441</v>
      </c>
      <c r="D40" s="76">
        <v>0</v>
      </c>
      <c r="E40" s="76">
        <v>0</v>
      </c>
      <c r="F40" s="76">
        <v>0</v>
      </c>
      <c r="G40" s="75">
        <v>0</v>
      </c>
    </row>
    <row r="41" spans="1:7" ht="25.5" x14ac:dyDescent="0.25">
      <c r="A41" s="74"/>
      <c r="B41" s="250" t="s">
        <v>440</v>
      </c>
      <c r="C41" s="251" t="s">
        <v>439</v>
      </c>
      <c r="D41" s="73">
        <v>542787</v>
      </c>
      <c r="E41" s="73">
        <v>0</v>
      </c>
      <c r="F41" s="73">
        <v>68269175531</v>
      </c>
      <c r="G41" s="72">
        <v>0.4299</v>
      </c>
    </row>
    <row r="42" spans="1:7" ht="25.5" x14ac:dyDescent="0.25">
      <c r="A42" s="74" t="s">
        <v>366</v>
      </c>
      <c r="B42" s="250" t="s">
        <v>438</v>
      </c>
      <c r="C42" s="251" t="s">
        <v>437</v>
      </c>
      <c r="D42" s="73">
        <v>0</v>
      </c>
      <c r="E42" s="73">
        <v>0</v>
      </c>
      <c r="F42" s="73">
        <v>0</v>
      </c>
      <c r="G42" s="72">
        <v>0</v>
      </c>
    </row>
    <row r="43" spans="1:7" ht="25.5" x14ac:dyDescent="0.25">
      <c r="A43" s="77" t="s">
        <v>415</v>
      </c>
      <c r="B43" s="254" t="s">
        <v>436</v>
      </c>
      <c r="C43" s="255" t="s">
        <v>435</v>
      </c>
      <c r="D43" s="76">
        <v>0</v>
      </c>
      <c r="E43" s="76">
        <v>0</v>
      </c>
      <c r="F43" s="76">
        <v>0</v>
      </c>
      <c r="G43" s="75">
        <v>0</v>
      </c>
    </row>
    <row r="44" spans="1:7" ht="25.5" x14ac:dyDescent="0.25">
      <c r="A44" s="77" t="s">
        <v>406</v>
      </c>
      <c r="B44" s="254" t="s">
        <v>434</v>
      </c>
      <c r="C44" s="255" t="s">
        <v>433</v>
      </c>
      <c r="D44" s="76">
        <v>0</v>
      </c>
      <c r="E44" s="76">
        <v>0</v>
      </c>
      <c r="F44" s="76">
        <v>2387951852</v>
      </c>
      <c r="G44" s="75">
        <v>1.4999999999999999E-2</v>
      </c>
    </row>
    <row r="45" spans="1:7" ht="25.5" x14ac:dyDescent="0.25">
      <c r="A45" s="77" t="s">
        <v>400</v>
      </c>
      <c r="B45" s="254" t="s">
        <v>432</v>
      </c>
      <c r="C45" s="255" t="s">
        <v>431</v>
      </c>
      <c r="D45" s="76">
        <v>0</v>
      </c>
      <c r="E45" s="76">
        <v>0</v>
      </c>
      <c r="F45" s="76">
        <v>2401571977</v>
      </c>
      <c r="G45" s="75">
        <v>1.5100000000000001E-2</v>
      </c>
    </row>
    <row r="46" spans="1:7" ht="38.25" x14ac:dyDescent="0.25">
      <c r="A46" s="77" t="s">
        <v>430</v>
      </c>
      <c r="B46" s="254" t="s">
        <v>429</v>
      </c>
      <c r="C46" s="255" t="s">
        <v>428</v>
      </c>
      <c r="D46" s="76">
        <v>0</v>
      </c>
      <c r="E46" s="76">
        <v>0</v>
      </c>
      <c r="F46" s="76">
        <v>0</v>
      </c>
      <c r="G46" s="75">
        <v>0</v>
      </c>
    </row>
    <row r="47" spans="1:7" ht="38.25" x14ac:dyDescent="0.25">
      <c r="A47" s="77" t="s">
        <v>427</v>
      </c>
      <c r="B47" s="254" t="s">
        <v>426</v>
      </c>
      <c r="C47" s="255" t="s">
        <v>425</v>
      </c>
      <c r="D47" s="76">
        <v>0</v>
      </c>
      <c r="E47" s="76">
        <v>0</v>
      </c>
      <c r="F47" s="76">
        <v>0</v>
      </c>
      <c r="G47" s="75">
        <v>0</v>
      </c>
    </row>
    <row r="48" spans="1:7" ht="25.5" x14ac:dyDescent="0.25">
      <c r="A48" s="77" t="s">
        <v>424</v>
      </c>
      <c r="B48" s="254" t="s">
        <v>423</v>
      </c>
      <c r="C48" s="255" t="s">
        <v>422</v>
      </c>
      <c r="D48" s="76">
        <v>0</v>
      </c>
      <c r="E48" s="76">
        <v>0</v>
      </c>
      <c r="F48" s="76">
        <v>0</v>
      </c>
      <c r="G48" s="75">
        <v>0</v>
      </c>
    </row>
    <row r="49" spans="1:8" ht="25.5" x14ac:dyDescent="0.25">
      <c r="A49" s="77" t="s">
        <v>421</v>
      </c>
      <c r="B49" s="254" t="s">
        <v>420</v>
      </c>
      <c r="C49" s="255" t="s">
        <v>419</v>
      </c>
      <c r="D49" s="76">
        <v>0</v>
      </c>
      <c r="E49" s="76">
        <v>0</v>
      </c>
      <c r="F49" s="76">
        <v>0</v>
      </c>
      <c r="G49" s="75">
        <v>0</v>
      </c>
    </row>
    <row r="50" spans="1:8" ht="25.5" x14ac:dyDescent="0.25">
      <c r="A50" s="74"/>
      <c r="B50" s="250" t="s">
        <v>397</v>
      </c>
      <c r="C50" s="251" t="s">
        <v>418</v>
      </c>
      <c r="D50" s="73">
        <v>0</v>
      </c>
      <c r="E50" s="73">
        <v>0</v>
      </c>
      <c r="F50" s="73">
        <v>4789523829</v>
      </c>
      <c r="G50" s="72">
        <v>3.0200000000000001E-2</v>
      </c>
    </row>
    <row r="51" spans="1:8" ht="25.5" x14ac:dyDescent="0.25">
      <c r="A51" s="74" t="s">
        <v>162</v>
      </c>
      <c r="B51" s="250" t="s">
        <v>417</v>
      </c>
      <c r="C51" s="251" t="s">
        <v>416</v>
      </c>
      <c r="D51" s="73">
        <v>0</v>
      </c>
      <c r="E51" s="73">
        <v>0</v>
      </c>
      <c r="F51" s="73">
        <v>0</v>
      </c>
      <c r="G51" s="72">
        <v>0</v>
      </c>
    </row>
    <row r="52" spans="1:8" ht="25.5" x14ac:dyDescent="0.25">
      <c r="A52" s="77" t="s">
        <v>415</v>
      </c>
      <c r="B52" s="254" t="s">
        <v>414</v>
      </c>
      <c r="C52" s="255" t="s">
        <v>413</v>
      </c>
      <c r="D52" s="76">
        <v>0</v>
      </c>
      <c r="E52" s="76">
        <v>0</v>
      </c>
      <c r="F52" s="76">
        <v>75727385779</v>
      </c>
      <c r="G52" s="75">
        <v>0.47689999999999999</v>
      </c>
    </row>
    <row r="53" spans="1:8" ht="25.5" x14ac:dyDescent="0.25">
      <c r="A53" s="80"/>
      <c r="B53" s="246" t="s">
        <v>412</v>
      </c>
      <c r="C53" s="247" t="s">
        <v>411</v>
      </c>
      <c r="D53" s="79">
        <v>0</v>
      </c>
      <c r="E53" s="79">
        <v>0</v>
      </c>
      <c r="F53" s="79">
        <v>11027385779</v>
      </c>
      <c r="G53" s="78">
        <v>6.9400000000000003E-2</v>
      </c>
    </row>
    <row r="54" spans="1:8" ht="25.5" x14ac:dyDescent="0.25">
      <c r="A54" s="80"/>
      <c r="B54" s="246" t="s">
        <v>410</v>
      </c>
      <c r="C54" s="247" t="s">
        <v>409</v>
      </c>
      <c r="D54" s="79">
        <v>0</v>
      </c>
      <c r="E54" s="79">
        <v>0</v>
      </c>
      <c r="F54" s="79">
        <v>0</v>
      </c>
      <c r="G54" s="78">
        <v>0</v>
      </c>
    </row>
    <row r="55" spans="1:8" ht="25.5" x14ac:dyDescent="0.25">
      <c r="A55" s="80"/>
      <c r="B55" s="246" t="s">
        <v>408</v>
      </c>
      <c r="C55" s="247" t="s">
        <v>407</v>
      </c>
      <c r="D55" s="79">
        <v>0</v>
      </c>
      <c r="E55" s="79">
        <v>0</v>
      </c>
      <c r="F55" s="79">
        <v>64700000000</v>
      </c>
      <c r="G55" s="78">
        <v>0.40749999999999997</v>
      </c>
    </row>
    <row r="56" spans="1:8" ht="25.5" x14ac:dyDescent="0.25">
      <c r="A56" s="77" t="s">
        <v>406</v>
      </c>
      <c r="B56" s="254" t="s">
        <v>405</v>
      </c>
      <c r="C56" s="255" t="s">
        <v>404</v>
      </c>
      <c r="D56" s="76">
        <v>0</v>
      </c>
      <c r="E56" s="76">
        <v>0</v>
      </c>
      <c r="F56" s="76">
        <v>10000000000</v>
      </c>
      <c r="G56" s="75">
        <v>6.3E-2</v>
      </c>
    </row>
    <row r="57" spans="1:8" ht="16.5" customHeight="1" x14ac:dyDescent="0.25">
      <c r="A57" s="77" t="s">
        <v>403</v>
      </c>
      <c r="B57" s="254" t="s">
        <v>402</v>
      </c>
      <c r="C57" s="255" t="s">
        <v>401</v>
      </c>
      <c r="D57" s="76">
        <v>10000</v>
      </c>
      <c r="E57" s="76"/>
      <c r="F57" s="76">
        <v>10000000000</v>
      </c>
      <c r="G57" s="75">
        <v>6.3E-2</v>
      </c>
    </row>
    <row r="58" spans="1:8" ht="25.5" x14ac:dyDescent="0.25">
      <c r="A58" s="77" t="s">
        <v>400</v>
      </c>
      <c r="B58" s="254" t="s">
        <v>399</v>
      </c>
      <c r="C58" s="255" t="s">
        <v>398</v>
      </c>
      <c r="D58" s="76">
        <v>0</v>
      </c>
      <c r="E58" s="76">
        <v>0</v>
      </c>
      <c r="F58" s="76">
        <v>0</v>
      </c>
      <c r="G58" s="75">
        <v>0</v>
      </c>
    </row>
    <row r="59" spans="1:8" ht="25.5" x14ac:dyDescent="0.25">
      <c r="A59" s="74"/>
      <c r="B59" s="250" t="s">
        <v>397</v>
      </c>
      <c r="C59" s="251" t="s">
        <v>396</v>
      </c>
      <c r="D59" s="73">
        <v>0</v>
      </c>
      <c r="E59" s="73">
        <v>0</v>
      </c>
      <c r="F59" s="73">
        <v>85727385779</v>
      </c>
      <c r="G59" s="72">
        <v>0.53990000000000005</v>
      </c>
    </row>
    <row r="60" spans="1:8" ht="25.5" x14ac:dyDescent="0.25">
      <c r="A60" s="71" t="s">
        <v>395</v>
      </c>
      <c r="B60" s="258" t="s">
        <v>394</v>
      </c>
      <c r="C60" s="259" t="s">
        <v>393</v>
      </c>
      <c r="D60" s="70">
        <v>0</v>
      </c>
      <c r="E60" s="70">
        <v>0</v>
      </c>
      <c r="F60" s="70">
        <v>158786085139</v>
      </c>
      <c r="G60" s="69">
        <v>1</v>
      </c>
    </row>
    <row r="61" spans="1:8" ht="11.25" customHeight="1" x14ac:dyDescent="0.25">
      <c r="A61" s="238"/>
      <c r="B61" s="238"/>
      <c r="C61" s="238"/>
      <c r="D61" s="238"/>
      <c r="E61" s="238"/>
      <c r="F61" s="238"/>
      <c r="G61" s="238"/>
      <c r="H61" s="238"/>
    </row>
    <row r="62" spans="1:8" ht="13.5" customHeight="1" x14ac:dyDescent="0.25">
      <c r="A62" s="49"/>
      <c r="B62" s="49"/>
      <c r="C62" s="49"/>
    </row>
    <row r="63" spans="1:8" ht="13.5" customHeight="1" x14ac:dyDescent="0.25">
      <c r="A63" s="47"/>
      <c r="B63" s="47"/>
      <c r="C63" s="47"/>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238"/>
      <c r="B1" s="238"/>
      <c r="C1" s="97"/>
    </row>
    <row r="2" spans="1:3" ht="35.25" customHeight="1" x14ac:dyDescent="0.25">
      <c r="A2" s="96"/>
    </row>
    <row r="3" spans="1:3" ht="6.75" customHeight="1" x14ac:dyDescent="0.25">
      <c r="A3" s="238"/>
      <c r="B3" s="238"/>
      <c r="C3" s="238"/>
    </row>
    <row r="4" spans="1:3" ht="15.75" customHeight="1" x14ac:dyDescent="0.25">
      <c r="A4" s="85"/>
    </row>
    <row r="5" spans="1:3" ht="15.75" customHeight="1" x14ac:dyDescent="0.25">
      <c r="A5" s="95"/>
    </row>
    <row r="6" spans="1:3" ht="11.25" customHeight="1" x14ac:dyDescent="0.25">
      <c r="A6" s="90"/>
    </row>
    <row r="7" spans="1:3" ht="9" customHeight="1" x14ac:dyDescent="0.25">
      <c r="A7" s="238"/>
      <c r="B7" s="238"/>
      <c r="C7" s="94"/>
    </row>
    <row r="8" spans="1:3" ht="15.75" customHeight="1" x14ac:dyDescent="0.25">
      <c r="A8" s="64"/>
      <c r="B8" s="64"/>
    </row>
    <row r="9" spans="1:3" ht="15.75" customHeight="1" x14ac:dyDescent="0.25">
      <c r="A9" s="238"/>
      <c r="B9" s="238"/>
    </row>
    <row r="10" spans="1:3" ht="15.75" customHeight="1" x14ac:dyDescent="0.25">
      <c r="A10" s="64"/>
      <c r="B10" s="64"/>
    </row>
    <row r="11" spans="1:3" ht="15.75" customHeight="1" x14ac:dyDescent="0.25">
      <c r="A11" s="238"/>
      <c r="B11" s="238"/>
    </row>
    <row r="12" spans="1:3" ht="15.75" customHeight="1" x14ac:dyDescent="0.25">
      <c r="A12" s="64"/>
      <c r="B12" s="64"/>
    </row>
    <row r="13" spans="1:3" ht="15.75" customHeight="1" x14ac:dyDescent="0.25">
      <c r="A13" s="238"/>
      <c r="B13" s="238"/>
    </row>
    <row r="14" spans="1:3" ht="15.75" customHeight="1" x14ac:dyDescent="0.25">
      <c r="A14" s="64"/>
      <c r="B14" s="64"/>
    </row>
    <row r="15" spans="1:3" ht="15.75" customHeight="1" x14ac:dyDescent="0.25">
      <c r="A15" s="238"/>
      <c r="B15" s="238"/>
    </row>
    <row r="16" spans="1:3" ht="15.75" customHeight="1" x14ac:dyDescent="0.25">
      <c r="A16" s="245"/>
      <c r="B16" s="245"/>
      <c r="C16" s="245"/>
    </row>
    <row r="17" spans="1:5" ht="39.75" customHeight="1" x14ac:dyDescent="0.25">
      <c r="A17" s="242" t="s">
        <v>570</v>
      </c>
      <c r="B17" s="243" t="s">
        <v>19</v>
      </c>
      <c r="C17" s="243" t="s">
        <v>20</v>
      </c>
      <c r="D17" s="243" t="s">
        <v>23</v>
      </c>
      <c r="E17" s="81" t="s">
        <v>389</v>
      </c>
    </row>
    <row r="18" spans="1:5" ht="26.25" customHeight="1" x14ac:dyDescent="0.25">
      <c r="A18" s="249" t="s">
        <v>569</v>
      </c>
      <c r="B18" s="251" t="s">
        <v>358</v>
      </c>
      <c r="C18" s="251"/>
      <c r="D18" s="73">
        <v>0</v>
      </c>
      <c r="E18" s="93">
        <v>0</v>
      </c>
    </row>
    <row r="19" spans="1:5" ht="26.25" customHeight="1" x14ac:dyDescent="0.25">
      <c r="A19" s="249" t="s">
        <v>568</v>
      </c>
      <c r="B19" s="251" t="s">
        <v>27</v>
      </c>
      <c r="C19" s="251"/>
      <c r="D19" s="73">
        <v>2743232577</v>
      </c>
      <c r="E19" s="93">
        <v>2525794873</v>
      </c>
    </row>
    <row r="20" spans="1:5" ht="37.5" customHeight="1" x14ac:dyDescent="0.25">
      <c r="A20" s="249" t="s">
        <v>567</v>
      </c>
      <c r="B20" s="251" t="s">
        <v>29</v>
      </c>
      <c r="C20" s="251"/>
      <c r="D20" s="73">
        <v>-28251016</v>
      </c>
      <c r="E20" s="93">
        <v>36580898</v>
      </c>
    </row>
    <row r="21" spans="1:5" ht="37.5" customHeight="1" x14ac:dyDescent="0.25">
      <c r="A21" s="253" t="s">
        <v>566</v>
      </c>
      <c r="B21" s="255" t="s">
        <v>35</v>
      </c>
      <c r="C21" s="255"/>
      <c r="D21" s="76">
        <f>D22+D23</f>
        <v>-58168826</v>
      </c>
      <c r="E21" s="92">
        <f>E22+E23</f>
        <v>6991857</v>
      </c>
    </row>
    <row r="22" spans="1:5" ht="26.25" customHeight="1" x14ac:dyDescent="0.25">
      <c r="A22" s="253" t="s">
        <v>565</v>
      </c>
      <c r="B22" s="255" t="s">
        <v>37</v>
      </c>
      <c r="C22" s="255"/>
      <c r="D22" s="76">
        <v>0</v>
      </c>
      <c r="E22" s="92">
        <v>0</v>
      </c>
    </row>
    <row r="23" spans="1:5" ht="37.5" customHeight="1" x14ac:dyDescent="0.25">
      <c r="A23" s="253" t="s">
        <v>564</v>
      </c>
      <c r="B23" s="255" t="s">
        <v>39</v>
      </c>
      <c r="C23" s="255"/>
      <c r="D23" s="76">
        <v>-58168826</v>
      </c>
      <c r="E23" s="92">
        <v>6991857</v>
      </c>
    </row>
    <row r="24" spans="1:5" ht="26.25" customHeight="1" x14ac:dyDescent="0.25">
      <c r="A24" s="253" t="s">
        <v>563</v>
      </c>
      <c r="B24" s="255" t="s">
        <v>41</v>
      </c>
      <c r="C24" s="255"/>
      <c r="D24" s="76">
        <v>29917810</v>
      </c>
      <c r="E24" s="92">
        <v>29589041</v>
      </c>
    </row>
    <row r="25" spans="1:5" ht="38.25" x14ac:dyDescent="0.25">
      <c r="A25" s="249" t="s">
        <v>562</v>
      </c>
      <c r="B25" s="251" t="s">
        <v>43</v>
      </c>
      <c r="C25" s="251"/>
      <c r="D25" s="73">
        <f>D19+D20</f>
        <v>2714981561</v>
      </c>
      <c r="E25" s="93">
        <f>E19+E20</f>
        <v>2562375771</v>
      </c>
    </row>
    <row r="26" spans="1:5" ht="25.5" x14ac:dyDescent="0.25">
      <c r="A26" s="253" t="s">
        <v>561</v>
      </c>
      <c r="B26" s="255" t="s">
        <v>75</v>
      </c>
      <c r="C26" s="255"/>
      <c r="D26" s="76">
        <v>-1927974049</v>
      </c>
      <c r="E26" s="92">
        <v>-25866181396</v>
      </c>
    </row>
    <row r="27" spans="1:5" ht="38.25" x14ac:dyDescent="0.25">
      <c r="A27" s="253" t="s">
        <v>560</v>
      </c>
      <c r="B27" s="255" t="s">
        <v>49</v>
      </c>
      <c r="C27" s="255"/>
      <c r="D27" s="76">
        <v>0</v>
      </c>
      <c r="E27" s="92">
        <v>0</v>
      </c>
    </row>
    <row r="28" spans="1:5" ht="25.5" x14ac:dyDescent="0.25">
      <c r="A28" s="253" t="s">
        <v>559</v>
      </c>
      <c r="B28" s="255" t="s">
        <v>51</v>
      </c>
      <c r="C28" s="255"/>
      <c r="D28" s="76">
        <v>-1351938645</v>
      </c>
      <c r="E28" s="92">
        <v>-1400796157</v>
      </c>
    </row>
    <row r="29" spans="1:5" ht="25.5" x14ac:dyDescent="0.25">
      <c r="A29" s="253" t="s">
        <v>558</v>
      </c>
      <c r="B29" s="255" t="s">
        <v>53</v>
      </c>
      <c r="C29" s="255"/>
      <c r="D29" s="76">
        <v>0</v>
      </c>
      <c r="E29" s="92">
        <v>0</v>
      </c>
    </row>
    <row r="30" spans="1:5" ht="25.5" x14ac:dyDescent="0.25">
      <c r="A30" s="253" t="s">
        <v>557</v>
      </c>
      <c r="B30" s="255" t="s">
        <v>55</v>
      </c>
      <c r="C30" s="255"/>
      <c r="D30" s="76">
        <v>0</v>
      </c>
      <c r="E30" s="92">
        <v>0</v>
      </c>
    </row>
    <row r="31" spans="1:5" ht="38.25" x14ac:dyDescent="0.25">
      <c r="A31" s="253" t="s">
        <v>556</v>
      </c>
      <c r="B31" s="255" t="s">
        <v>57</v>
      </c>
      <c r="C31" s="255"/>
      <c r="D31" s="76">
        <v>0</v>
      </c>
      <c r="E31" s="92">
        <v>0</v>
      </c>
    </row>
    <row r="32" spans="1:5" ht="38.25" x14ac:dyDescent="0.25">
      <c r="A32" s="253" t="s">
        <v>555</v>
      </c>
      <c r="B32" s="255" t="s">
        <v>59</v>
      </c>
      <c r="C32" s="255"/>
      <c r="D32" s="76">
        <v>2631237</v>
      </c>
      <c r="E32" s="92">
        <v>0</v>
      </c>
    </row>
    <row r="33" spans="1:5" ht="25.5" x14ac:dyDescent="0.25">
      <c r="A33" s="253" t="s">
        <v>554</v>
      </c>
      <c r="B33" s="255" t="s">
        <v>67</v>
      </c>
      <c r="C33" s="255"/>
      <c r="D33" s="76">
        <v>0</v>
      </c>
      <c r="E33" s="92">
        <v>0</v>
      </c>
    </row>
    <row r="34" spans="1:5" ht="38.25" x14ac:dyDescent="0.25">
      <c r="A34" s="253" t="s">
        <v>553</v>
      </c>
      <c r="B34" s="255" t="s">
        <v>69</v>
      </c>
      <c r="C34" s="255"/>
      <c r="D34" s="76">
        <v>1997</v>
      </c>
      <c r="E34" s="92">
        <v>0</v>
      </c>
    </row>
    <row r="35" spans="1:5" ht="25.5" x14ac:dyDescent="0.25">
      <c r="A35" s="253" t="s">
        <v>552</v>
      </c>
      <c r="B35" s="255" t="s">
        <v>71</v>
      </c>
      <c r="C35" s="255"/>
      <c r="D35" s="76">
        <v>5000000</v>
      </c>
      <c r="E35" s="92">
        <v>0</v>
      </c>
    </row>
    <row r="36" spans="1:5" ht="38.25" x14ac:dyDescent="0.25">
      <c r="A36" s="253" t="s">
        <v>551</v>
      </c>
      <c r="B36" s="255" t="s">
        <v>73</v>
      </c>
      <c r="C36" s="255"/>
      <c r="D36" s="76">
        <v>0</v>
      </c>
      <c r="E36" s="92">
        <v>0</v>
      </c>
    </row>
    <row r="37" spans="1:5" ht="25.5" x14ac:dyDescent="0.25">
      <c r="A37" s="253" t="s">
        <v>550</v>
      </c>
      <c r="B37" s="255" t="s">
        <v>549</v>
      </c>
      <c r="C37" s="255"/>
      <c r="D37" s="76">
        <v>-57506859</v>
      </c>
      <c r="E37" s="92">
        <v>-2534256</v>
      </c>
    </row>
    <row r="38" spans="1:5" ht="38.25" x14ac:dyDescent="0.25">
      <c r="A38" s="253" t="s">
        <v>548</v>
      </c>
      <c r="B38" s="255" t="s">
        <v>547</v>
      </c>
      <c r="C38" s="255"/>
      <c r="D38" s="76">
        <v>-1173456</v>
      </c>
      <c r="E38" s="92">
        <v>2253404</v>
      </c>
    </row>
    <row r="39" spans="1:5" ht="25.5" x14ac:dyDescent="0.25">
      <c r="A39" s="253" t="s">
        <v>546</v>
      </c>
      <c r="B39" s="255" t="s">
        <v>545</v>
      </c>
      <c r="C39" s="255"/>
      <c r="D39" s="76">
        <v>0</v>
      </c>
      <c r="E39" s="92">
        <v>0</v>
      </c>
    </row>
    <row r="40" spans="1:5" ht="25.5" x14ac:dyDescent="0.25">
      <c r="A40" s="249" t="s">
        <v>544</v>
      </c>
      <c r="B40" s="251" t="s">
        <v>543</v>
      </c>
      <c r="C40" s="251"/>
      <c r="D40" s="73">
        <f>D25+D27+D28+D29+D30+D31+D32+D33+D34+D35+D36+D37+D38+D39+D26</f>
        <v>-615978214</v>
      </c>
      <c r="E40" s="93">
        <f>E25+E27+E28+E29+E30+E31+E32+E33+E34+E35+E36+E37+E38+E39+E26</f>
        <v>-24704882634</v>
      </c>
    </row>
    <row r="41" spans="1:5" ht="25.5" x14ac:dyDescent="0.25">
      <c r="A41" s="249" t="s">
        <v>542</v>
      </c>
      <c r="B41" s="251" t="s">
        <v>268</v>
      </c>
      <c r="C41" s="251"/>
      <c r="D41" s="73">
        <v>0</v>
      </c>
      <c r="E41" s="93">
        <v>0</v>
      </c>
    </row>
    <row r="42" spans="1:5" ht="25.5" x14ac:dyDescent="0.25">
      <c r="A42" s="253" t="s">
        <v>541</v>
      </c>
      <c r="B42" s="255" t="s">
        <v>141</v>
      </c>
      <c r="C42" s="255"/>
      <c r="D42" s="76">
        <v>1054302000</v>
      </c>
      <c r="E42" s="92">
        <v>0</v>
      </c>
    </row>
    <row r="43" spans="1:5" ht="25.5" x14ac:dyDescent="0.25">
      <c r="A43" s="253" t="s">
        <v>540</v>
      </c>
      <c r="B43" s="255" t="s">
        <v>143</v>
      </c>
      <c r="C43" s="255"/>
      <c r="D43" s="76">
        <v>-7258336</v>
      </c>
      <c r="E43" s="92">
        <v>0</v>
      </c>
    </row>
    <row r="44" spans="1:5" ht="25.5" x14ac:dyDescent="0.25">
      <c r="A44" s="253" t="s">
        <v>539</v>
      </c>
      <c r="B44" s="255" t="s">
        <v>538</v>
      </c>
      <c r="C44" s="255"/>
      <c r="D44" s="76">
        <v>0</v>
      </c>
      <c r="E44" s="92">
        <v>0</v>
      </c>
    </row>
    <row r="45" spans="1:5" ht="25.5" x14ac:dyDescent="0.25">
      <c r="A45" s="253" t="s">
        <v>537</v>
      </c>
      <c r="B45" s="255" t="s">
        <v>536</v>
      </c>
      <c r="C45" s="255"/>
      <c r="D45" s="76">
        <v>0</v>
      </c>
      <c r="E45" s="92">
        <v>0</v>
      </c>
    </row>
    <row r="46" spans="1:5" ht="25.5" x14ac:dyDescent="0.25">
      <c r="A46" s="253" t="s">
        <v>535</v>
      </c>
      <c r="B46" s="255" t="s">
        <v>534</v>
      </c>
      <c r="C46" s="255"/>
      <c r="D46" s="76">
        <v>0</v>
      </c>
      <c r="E46" s="92">
        <v>0</v>
      </c>
    </row>
    <row r="47" spans="1:5" ht="25.5" x14ac:dyDescent="0.25">
      <c r="A47" s="249" t="s">
        <v>533</v>
      </c>
      <c r="B47" s="251" t="s">
        <v>139</v>
      </c>
      <c r="C47" s="251"/>
      <c r="D47" s="73">
        <f>D42+D43+D44+D45+D46</f>
        <v>1047043664</v>
      </c>
      <c r="E47" s="93">
        <f>E42+E43+E44+E45+E46</f>
        <v>0</v>
      </c>
    </row>
    <row r="48" spans="1:5" ht="38.25" x14ac:dyDescent="0.25">
      <c r="A48" s="249" t="s">
        <v>532</v>
      </c>
      <c r="B48" s="251" t="s">
        <v>145</v>
      </c>
      <c r="C48" s="251"/>
      <c r="D48" s="73">
        <f>D40+D47</f>
        <v>431065450</v>
      </c>
      <c r="E48" s="93">
        <f>E40+E47</f>
        <v>-24704882634</v>
      </c>
    </row>
    <row r="49" spans="1:5" ht="25.5" x14ac:dyDescent="0.25">
      <c r="A49" s="249" t="s">
        <v>531</v>
      </c>
      <c r="B49" s="251" t="s">
        <v>530</v>
      </c>
      <c r="C49" s="251"/>
      <c r="D49" s="73">
        <v>0</v>
      </c>
      <c r="E49" s="93">
        <v>0</v>
      </c>
    </row>
    <row r="50" spans="1:5" ht="25.5" x14ac:dyDescent="0.25">
      <c r="A50" s="249" t="s">
        <v>529</v>
      </c>
      <c r="B50" s="251" t="s">
        <v>528</v>
      </c>
      <c r="C50" s="251"/>
      <c r="D50" s="73">
        <f>D51+D55+D56</f>
        <v>10596320329</v>
      </c>
      <c r="E50" s="93">
        <f>E51+E55+E56</f>
        <v>35301202963</v>
      </c>
    </row>
    <row r="51" spans="1:5" ht="38.25" x14ac:dyDescent="0.25">
      <c r="A51" s="253" t="s">
        <v>516</v>
      </c>
      <c r="B51" s="255" t="s">
        <v>527</v>
      </c>
      <c r="C51" s="255"/>
      <c r="D51" s="76">
        <f>D52+D53+D54</f>
        <v>10596320329</v>
      </c>
      <c r="E51" s="92">
        <f>E52+E53+E54</f>
        <v>35301202963</v>
      </c>
    </row>
    <row r="52" spans="1:5" ht="25.5" x14ac:dyDescent="0.25">
      <c r="A52" s="253" t="s">
        <v>514</v>
      </c>
      <c r="B52" s="255" t="s">
        <v>526</v>
      </c>
      <c r="C52" s="255"/>
      <c r="D52" s="76">
        <v>10596320329</v>
      </c>
      <c r="E52" s="92">
        <v>10114469242</v>
      </c>
    </row>
    <row r="53" spans="1:5" ht="25.5" x14ac:dyDescent="0.25">
      <c r="A53" s="253" t="s">
        <v>512</v>
      </c>
      <c r="B53" s="255" t="s">
        <v>525</v>
      </c>
      <c r="C53" s="255"/>
      <c r="D53" s="76">
        <v>0</v>
      </c>
      <c r="E53" s="92">
        <v>25186733721</v>
      </c>
    </row>
    <row r="54" spans="1:5" ht="25.5" x14ac:dyDescent="0.25">
      <c r="A54" s="253" t="s">
        <v>347</v>
      </c>
      <c r="B54" s="255" t="s">
        <v>524</v>
      </c>
      <c r="C54" s="255"/>
      <c r="D54" s="76">
        <v>0</v>
      </c>
      <c r="E54" s="92">
        <v>0</v>
      </c>
    </row>
    <row r="55" spans="1:5" ht="25.5" x14ac:dyDescent="0.25">
      <c r="A55" s="253" t="s">
        <v>523</v>
      </c>
      <c r="B55" s="255" t="s">
        <v>522</v>
      </c>
      <c r="C55" s="255"/>
      <c r="D55" s="76">
        <v>0</v>
      </c>
      <c r="E55" s="92">
        <v>0</v>
      </c>
    </row>
    <row r="56" spans="1:5" ht="25.5" x14ac:dyDescent="0.25">
      <c r="A56" s="253" t="s">
        <v>507</v>
      </c>
      <c r="B56" s="255" t="s">
        <v>521</v>
      </c>
      <c r="C56" s="255"/>
      <c r="D56" s="76">
        <v>0</v>
      </c>
      <c r="E56" s="92">
        <v>0</v>
      </c>
    </row>
    <row r="57" spans="1:5" ht="25.5" x14ac:dyDescent="0.25">
      <c r="A57" s="249" t="s">
        <v>520</v>
      </c>
      <c r="B57" s="251" t="s">
        <v>519</v>
      </c>
      <c r="C57" s="251"/>
      <c r="D57" s="73">
        <v>0</v>
      </c>
      <c r="E57" s="93">
        <v>0</v>
      </c>
    </row>
    <row r="58" spans="1:5" ht="25.5" x14ac:dyDescent="0.25">
      <c r="A58" s="249" t="s">
        <v>518</v>
      </c>
      <c r="B58" s="251" t="s">
        <v>517</v>
      </c>
      <c r="C58" s="251"/>
      <c r="D58" s="73">
        <f>D59+D63+D64</f>
        <v>11027385779</v>
      </c>
      <c r="E58" s="93">
        <f>E59+E63+E64</f>
        <v>10596320329</v>
      </c>
    </row>
    <row r="59" spans="1:5" ht="38.25" x14ac:dyDescent="0.25">
      <c r="A59" s="253" t="s">
        <v>516</v>
      </c>
      <c r="B59" s="255" t="s">
        <v>515</v>
      </c>
      <c r="C59" s="255"/>
      <c r="D59" s="76">
        <f>D60+D61+D62</f>
        <v>11022385779</v>
      </c>
      <c r="E59" s="92">
        <f>E60+E61+E62</f>
        <v>10596320329</v>
      </c>
    </row>
    <row r="60" spans="1:5" ht="25.5" x14ac:dyDescent="0.25">
      <c r="A60" s="253" t="s">
        <v>514</v>
      </c>
      <c r="B60" s="255" t="s">
        <v>513</v>
      </c>
      <c r="C60" s="255"/>
      <c r="D60" s="76">
        <v>11022385779</v>
      </c>
      <c r="E60" s="92">
        <v>10596320329</v>
      </c>
    </row>
    <row r="61" spans="1:5" ht="25.5" x14ac:dyDescent="0.25">
      <c r="A61" s="253" t="s">
        <v>512</v>
      </c>
      <c r="B61" s="255" t="s">
        <v>511</v>
      </c>
      <c r="C61" s="255"/>
      <c r="D61" s="76">
        <v>0</v>
      </c>
      <c r="E61" s="92">
        <v>0</v>
      </c>
    </row>
    <row r="62" spans="1:5" ht="25.5" x14ac:dyDescent="0.25">
      <c r="A62" s="253" t="s">
        <v>347</v>
      </c>
      <c r="B62" s="255" t="s">
        <v>510</v>
      </c>
      <c r="C62" s="255"/>
      <c r="D62" s="76">
        <v>0</v>
      </c>
      <c r="E62" s="92">
        <v>0</v>
      </c>
    </row>
    <row r="63" spans="1:5" ht="25.5" x14ac:dyDescent="0.25">
      <c r="A63" s="253" t="s">
        <v>509</v>
      </c>
      <c r="B63" s="255" t="s">
        <v>508</v>
      </c>
      <c r="C63" s="255"/>
      <c r="D63" s="76">
        <v>5000000</v>
      </c>
      <c r="E63" s="92">
        <v>0</v>
      </c>
    </row>
    <row r="64" spans="1:5" ht="25.5" x14ac:dyDescent="0.25">
      <c r="A64" s="253" t="s">
        <v>507</v>
      </c>
      <c r="B64" s="255" t="s">
        <v>506</v>
      </c>
      <c r="C64" s="255"/>
      <c r="D64" s="76">
        <v>0</v>
      </c>
      <c r="E64" s="92">
        <v>0</v>
      </c>
    </row>
    <row r="65" spans="1:5" ht="25.5" x14ac:dyDescent="0.25">
      <c r="A65" s="257" t="s">
        <v>505</v>
      </c>
      <c r="B65" s="259" t="s">
        <v>504</v>
      </c>
      <c r="C65" s="259"/>
      <c r="D65" s="70">
        <f>D58-D50</f>
        <v>431065450</v>
      </c>
      <c r="E65" s="91">
        <f>E58-E50</f>
        <v>-24704882634</v>
      </c>
    </row>
    <row r="66" spans="1:5" ht="13.5" customHeight="1" x14ac:dyDescent="0.25">
      <c r="A66" s="238"/>
      <c r="B66" s="238"/>
      <c r="C66" s="238"/>
      <c r="D66" s="238"/>
    </row>
    <row r="67" spans="1:5" ht="13.5" customHeight="1" x14ac:dyDescent="0.25">
      <c r="A67" s="49"/>
      <c r="B67" s="49"/>
      <c r="C67" s="49"/>
    </row>
    <row r="68" spans="1:5" ht="15.75" customHeight="1" x14ac:dyDescent="0.25">
      <c r="A68" s="65"/>
      <c r="B68" s="90"/>
      <c r="C68" s="90"/>
    </row>
    <row r="69" spans="1:5" ht="13.5" customHeight="1" x14ac:dyDescent="0.15">
      <c r="A69" s="89"/>
      <c r="B69" s="88"/>
      <c r="C69" s="88"/>
      <c r="D69" s="87"/>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122"/>
      <c r="D1" s="86"/>
    </row>
    <row r="2" spans="1:7" ht="43.5" customHeight="1" x14ac:dyDescent="0.25">
      <c r="A2" s="96"/>
    </row>
    <row r="3" spans="1:7" ht="11.25" customHeight="1" x14ac:dyDescent="0.25">
      <c r="A3" s="1"/>
      <c r="B3" s="1"/>
      <c r="C3" s="1"/>
      <c r="D3" s="1"/>
      <c r="E3" s="1"/>
      <c r="F3" s="1"/>
      <c r="G3" s="1"/>
    </row>
    <row r="4" spans="1:7" ht="36.75" customHeight="1" x14ac:dyDescent="0.25">
      <c r="A4" s="85"/>
    </row>
    <row r="5" spans="1:7" ht="22.5" customHeight="1" x14ac:dyDescent="0.25">
      <c r="A5" s="65"/>
    </row>
    <row r="6" spans="1:7" ht="15.75" customHeight="1" x14ac:dyDescent="0.25">
      <c r="A6" s="49"/>
      <c r="B6" s="64"/>
      <c r="C6" s="64"/>
    </row>
    <row r="7" spans="1:7" ht="15.75" customHeight="1" x14ac:dyDescent="0.25">
      <c r="A7" s="1"/>
      <c r="B7" s="1"/>
      <c r="C7" s="1"/>
    </row>
    <row r="8" spans="1:7" ht="15.75" customHeight="1" x14ac:dyDescent="0.25">
      <c r="A8" s="49"/>
      <c r="B8" s="64"/>
      <c r="C8" s="64"/>
    </row>
    <row r="9" spans="1:7" ht="15.75" customHeight="1" x14ac:dyDescent="0.25">
      <c r="A9" s="1"/>
      <c r="B9" s="1"/>
      <c r="C9" s="1"/>
    </row>
    <row r="10" spans="1:7" ht="15.75" customHeight="1" x14ac:dyDescent="0.25">
      <c r="A10" s="49"/>
      <c r="B10" s="64"/>
      <c r="C10" s="64"/>
    </row>
    <row r="11" spans="1:7" ht="15.75" customHeight="1" x14ac:dyDescent="0.25">
      <c r="A11" s="1"/>
      <c r="B11" s="1"/>
      <c r="C11" s="1"/>
    </row>
    <row r="12" spans="1:7" ht="15.75" customHeight="1" x14ac:dyDescent="0.25">
      <c r="A12" s="49"/>
      <c r="B12" s="64"/>
      <c r="C12" s="64"/>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21"/>
    </row>
    <row r="16" spans="1:7" ht="15.75" customHeight="1" x14ac:dyDescent="0.25">
      <c r="A16" s="64"/>
    </row>
    <row r="17" spans="1:6" ht="15.75" customHeight="1" x14ac:dyDescent="0.25">
      <c r="A17" s="4"/>
      <c r="B17" s="82"/>
      <c r="C17" s="4"/>
      <c r="D17" s="4"/>
      <c r="E17" s="4"/>
      <c r="F17" s="82"/>
    </row>
    <row r="18" spans="1:6" ht="55.5" customHeight="1" x14ac:dyDescent="0.25">
      <c r="A18" s="3" t="s">
        <v>392</v>
      </c>
      <c r="B18" s="5" t="s">
        <v>18</v>
      </c>
      <c r="C18" s="5" t="s">
        <v>502</v>
      </c>
      <c r="D18" s="5" t="s">
        <v>724</v>
      </c>
      <c r="E18" s="5" t="s">
        <v>723</v>
      </c>
      <c r="F18" s="81" t="s">
        <v>722</v>
      </c>
    </row>
    <row r="19" spans="1:6" ht="25.5" x14ac:dyDescent="0.25">
      <c r="A19" s="109" t="s">
        <v>358</v>
      </c>
      <c r="B19" s="108" t="s">
        <v>721</v>
      </c>
      <c r="C19" s="107" t="s">
        <v>720</v>
      </c>
      <c r="D19" s="110">
        <v>0</v>
      </c>
      <c r="E19" s="110">
        <v>0</v>
      </c>
      <c r="F19" s="105">
        <v>0</v>
      </c>
    </row>
    <row r="20" spans="1:6" ht="25.5" x14ac:dyDescent="0.25">
      <c r="A20" s="120" t="s">
        <v>719</v>
      </c>
      <c r="B20" s="119" t="s">
        <v>718</v>
      </c>
      <c r="C20" s="118" t="s">
        <v>717</v>
      </c>
      <c r="D20" s="117">
        <v>11027385779</v>
      </c>
      <c r="E20" s="117">
        <v>10596320329</v>
      </c>
      <c r="F20" s="116">
        <v>0</v>
      </c>
    </row>
    <row r="21" spans="1:6" ht="25.5" x14ac:dyDescent="0.25">
      <c r="A21" s="120"/>
      <c r="B21" s="119" t="s">
        <v>716</v>
      </c>
      <c r="C21" s="118" t="s">
        <v>715</v>
      </c>
      <c r="D21" s="117">
        <v>0</v>
      </c>
      <c r="E21" s="117">
        <v>0</v>
      </c>
      <c r="F21" s="116">
        <v>0</v>
      </c>
    </row>
    <row r="22" spans="1:6" ht="25.5" x14ac:dyDescent="0.25">
      <c r="A22" s="120"/>
      <c r="B22" s="119" t="s">
        <v>714</v>
      </c>
      <c r="C22" s="118" t="s">
        <v>713</v>
      </c>
      <c r="D22" s="117">
        <v>11027385779</v>
      </c>
      <c r="E22" s="117">
        <v>10596320329</v>
      </c>
      <c r="F22" s="116">
        <v>0</v>
      </c>
    </row>
    <row r="23" spans="1:6" ht="38.25" x14ac:dyDescent="0.25">
      <c r="A23" s="115"/>
      <c r="B23" s="114" t="s">
        <v>712</v>
      </c>
      <c r="C23" s="113" t="s">
        <v>711</v>
      </c>
      <c r="D23" s="112">
        <v>5000000</v>
      </c>
      <c r="E23" s="112">
        <v>0</v>
      </c>
      <c r="F23" s="111">
        <v>0</v>
      </c>
    </row>
    <row r="24" spans="1:6" ht="38.25" x14ac:dyDescent="0.25">
      <c r="A24" s="115"/>
      <c r="B24" s="114" t="s">
        <v>710</v>
      </c>
      <c r="C24" s="113" t="s">
        <v>709</v>
      </c>
      <c r="D24" s="112">
        <v>0</v>
      </c>
      <c r="E24" s="112">
        <v>0</v>
      </c>
      <c r="F24" s="111">
        <v>0</v>
      </c>
    </row>
    <row r="25" spans="1:6" ht="38.25" x14ac:dyDescent="0.25">
      <c r="A25" s="115"/>
      <c r="B25" s="114" t="s">
        <v>708</v>
      </c>
      <c r="C25" s="113" t="s">
        <v>707</v>
      </c>
      <c r="D25" s="112">
        <v>11022385779</v>
      </c>
      <c r="E25" s="112">
        <v>10596320329</v>
      </c>
      <c r="F25" s="111">
        <v>0</v>
      </c>
    </row>
    <row r="26" spans="1:6" ht="38.25" x14ac:dyDescent="0.25">
      <c r="A26" s="115"/>
      <c r="B26" s="114" t="s">
        <v>706</v>
      </c>
      <c r="C26" s="113" t="s">
        <v>705</v>
      </c>
      <c r="D26" s="112">
        <v>0</v>
      </c>
      <c r="E26" s="112">
        <v>0</v>
      </c>
      <c r="F26" s="111">
        <v>0</v>
      </c>
    </row>
    <row r="27" spans="1:6" ht="25.5" x14ac:dyDescent="0.25">
      <c r="A27" s="120"/>
      <c r="B27" s="119" t="s">
        <v>704</v>
      </c>
      <c r="C27" s="118" t="s">
        <v>703</v>
      </c>
      <c r="D27" s="117">
        <v>0</v>
      </c>
      <c r="E27" s="117">
        <v>0</v>
      </c>
      <c r="F27" s="116">
        <v>0</v>
      </c>
    </row>
    <row r="28" spans="1:6" ht="25.5" x14ac:dyDescent="0.25">
      <c r="A28" s="120" t="s">
        <v>702</v>
      </c>
      <c r="B28" s="119" t="s">
        <v>701</v>
      </c>
      <c r="C28" s="118" t="s">
        <v>700</v>
      </c>
      <c r="D28" s="117">
        <v>142969175531</v>
      </c>
      <c r="E28" s="117">
        <v>140983032656</v>
      </c>
      <c r="F28" s="116">
        <v>0</v>
      </c>
    </row>
    <row r="29" spans="1:6" ht="25.5" x14ac:dyDescent="0.25">
      <c r="A29" s="115"/>
      <c r="B29" s="114" t="s">
        <v>699</v>
      </c>
      <c r="C29" s="113" t="s">
        <v>698</v>
      </c>
      <c r="D29" s="112">
        <v>0</v>
      </c>
      <c r="E29" s="112">
        <v>0</v>
      </c>
      <c r="F29" s="111">
        <v>0</v>
      </c>
    </row>
    <row r="30" spans="1:6" ht="25.5" x14ac:dyDescent="0.25">
      <c r="A30" s="115"/>
      <c r="B30" s="114" t="s">
        <v>697</v>
      </c>
      <c r="C30" s="113" t="s">
        <v>696</v>
      </c>
      <c r="D30" s="112">
        <v>0</v>
      </c>
      <c r="E30" s="112">
        <v>0</v>
      </c>
      <c r="F30" s="111">
        <v>0</v>
      </c>
    </row>
    <row r="31" spans="1:6" ht="25.5" x14ac:dyDescent="0.25">
      <c r="A31" s="115"/>
      <c r="B31" s="114" t="s">
        <v>695</v>
      </c>
      <c r="C31" s="113" t="s">
        <v>694</v>
      </c>
      <c r="D31" s="112">
        <v>68269175531</v>
      </c>
      <c r="E31" s="112">
        <v>56257553204</v>
      </c>
      <c r="F31" s="111">
        <v>0</v>
      </c>
    </row>
    <row r="32" spans="1:6" ht="25.5" x14ac:dyDescent="0.25">
      <c r="A32" s="115"/>
      <c r="B32" s="114" t="s">
        <v>693</v>
      </c>
      <c r="C32" s="113" t="s">
        <v>692</v>
      </c>
      <c r="D32" s="112">
        <v>10000000000</v>
      </c>
      <c r="E32" s="112">
        <v>20000000000</v>
      </c>
      <c r="F32" s="111">
        <v>0</v>
      </c>
    </row>
    <row r="33" spans="1:6" ht="51" x14ac:dyDescent="0.25">
      <c r="A33" s="115"/>
      <c r="B33" s="114" t="s">
        <v>691</v>
      </c>
      <c r="C33" s="113" t="s">
        <v>690</v>
      </c>
      <c r="D33" s="112">
        <v>64700000000</v>
      </c>
      <c r="E33" s="112">
        <v>64725479452</v>
      </c>
      <c r="F33" s="111">
        <v>0</v>
      </c>
    </row>
    <row r="34" spans="1:6" ht="25.5" x14ac:dyDescent="0.25">
      <c r="A34" s="115"/>
      <c r="B34" s="114" t="s">
        <v>689</v>
      </c>
      <c r="C34" s="113" t="s">
        <v>688</v>
      </c>
      <c r="D34" s="112">
        <v>0</v>
      </c>
      <c r="E34" s="112">
        <v>0</v>
      </c>
      <c r="F34" s="111">
        <v>0</v>
      </c>
    </row>
    <row r="35" spans="1:6" ht="25.5" x14ac:dyDescent="0.25">
      <c r="A35" s="115"/>
      <c r="B35" s="114" t="s">
        <v>687</v>
      </c>
      <c r="C35" s="113" t="s">
        <v>686</v>
      </c>
      <c r="D35" s="112">
        <v>0</v>
      </c>
      <c r="E35" s="112">
        <v>0</v>
      </c>
      <c r="F35" s="111">
        <v>0</v>
      </c>
    </row>
    <row r="36" spans="1:6" ht="25.5" x14ac:dyDescent="0.25">
      <c r="A36" s="115"/>
      <c r="B36" s="114" t="s">
        <v>685</v>
      </c>
      <c r="C36" s="113" t="s">
        <v>684</v>
      </c>
      <c r="D36" s="112">
        <v>0</v>
      </c>
      <c r="E36" s="112">
        <v>0</v>
      </c>
      <c r="F36" s="111">
        <v>0</v>
      </c>
    </row>
    <row r="37" spans="1:6" ht="25.5" x14ac:dyDescent="0.25">
      <c r="A37" s="120" t="s">
        <v>683</v>
      </c>
      <c r="B37" s="119" t="s">
        <v>682</v>
      </c>
      <c r="C37" s="118" t="s">
        <v>681</v>
      </c>
      <c r="D37" s="117">
        <v>2387951852</v>
      </c>
      <c r="E37" s="117">
        <v>1610507988</v>
      </c>
      <c r="F37" s="116">
        <v>0</v>
      </c>
    </row>
    <row r="38" spans="1:6" ht="25.5" x14ac:dyDescent="0.25">
      <c r="A38" s="115"/>
      <c r="B38" s="114" t="s">
        <v>680</v>
      </c>
      <c r="C38" s="113" t="s">
        <v>679</v>
      </c>
      <c r="D38" s="112">
        <v>0</v>
      </c>
      <c r="E38" s="112">
        <v>0</v>
      </c>
      <c r="F38" s="111">
        <v>0</v>
      </c>
    </row>
    <row r="39" spans="1:6" ht="25.5" x14ac:dyDescent="0.25">
      <c r="A39" s="115"/>
      <c r="B39" s="114" t="s">
        <v>678</v>
      </c>
      <c r="C39" s="113" t="s">
        <v>677</v>
      </c>
      <c r="D39" s="112">
        <v>2387951852</v>
      </c>
      <c r="E39" s="112">
        <v>1610507988</v>
      </c>
      <c r="F39" s="111">
        <v>0</v>
      </c>
    </row>
    <row r="40" spans="1:6" ht="25.5" x14ac:dyDescent="0.25">
      <c r="A40" s="120" t="s">
        <v>676</v>
      </c>
      <c r="B40" s="119" t="s">
        <v>675</v>
      </c>
      <c r="C40" s="118" t="s">
        <v>674</v>
      </c>
      <c r="D40" s="117">
        <v>2401571977</v>
      </c>
      <c r="E40" s="117">
        <v>1827077196</v>
      </c>
      <c r="F40" s="116">
        <v>0</v>
      </c>
    </row>
    <row r="41" spans="1:6" ht="25.5" x14ac:dyDescent="0.25">
      <c r="A41" s="115"/>
      <c r="B41" s="114" t="s">
        <v>673</v>
      </c>
      <c r="C41" s="113" t="s">
        <v>672</v>
      </c>
      <c r="D41" s="112">
        <v>1826722705</v>
      </c>
      <c r="E41" s="112">
        <v>1080940179</v>
      </c>
      <c r="F41" s="111">
        <v>0</v>
      </c>
    </row>
    <row r="42" spans="1:6" ht="38.25" x14ac:dyDescent="0.25">
      <c r="A42" s="115"/>
      <c r="B42" s="114" t="s">
        <v>671</v>
      </c>
      <c r="C42" s="113" t="s">
        <v>670</v>
      </c>
      <c r="D42" s="112">
        <v>574849272</v>
      </c>
      <c r="E42" s="112">
        <v>746137017</v>
      </c>
      <c r="F42" s="111">
        <v>0</v>
      </c>
    </row>
    <row r="43" spans="1:6" ht="25.5" x14ac:dyDescent="0.25">
      <c r="A43" s="120" t="s">
        <v>669</v>
      </c>
      <c r="B43" s="119" t="s">
        <v>668</v>
      </c>
      <c r="C43" s="118" t="s">
        <v>667</v>
      </c>
      <c r="D43" s="117">
        <v>0</v>
      </c>
      <c r="E43" s="117">
        <v>0</v>
      </c>
      <c r="F43" s="116">
        <v>0</v>
      </c>
    </row>
    <row r="44" spans="1:6" ht="25.5" x14ac:dyDescent="0.25">
      <c r="A44" s="120" t="s">
        <v>666</v>
      </c>
      <c r="B44" s="119" t="s">
        <v>665</v>
      </c>
      <c r="C44" s="118" t="s">
        <v>664</v>
      </c>
      <c r="D44" s="117">
        <v>0</v>
      </c>
      <c r="E44" s="117">
        <v>0</v>
      </c>
      <c r="F44" s="116">
        <v>0</v>
      </c>
    </row>
    <row r="45" spans="1:6" ht="51" x14ac:dyDescent="0.25">
      <c r="A45" s="115"/>
      <c r="B45" s="114" t="s">
        <v>663</v>
      </c>
      <c r="C45" s="113" t="s">
        <v>662</v>
      </c>
      <c r="D45" s="112">
        <v>0</v>
      </c>
      <c r="E45" s="112">
        <v>0</v>
      </c>
      <c r="F45" s="111">
        <v>0</v>
      </c>
    </row>
    <row r="46" spans="1:6" ht="25.5" x14ac:dyDescent="0.25">
      <c r="A46" s="115"/>
      <c r="B46" s="114" t="s">
        <v>661</v>
      </c>
      <c r="C46" s="113" t="s">
        <v>660</v>
      </c>
      <c r="D46" s="112">
        <v>0</v>
      </c>
      <c r="E46" s="112">
        <v>0</v>
      </c>
      <c r="F46" s="111">
        <v>0</v>
      </c>
    </row>
    <row r="47" spans="1:6" ht="25.5" x14ac:dyDescent="0.25">
      <c r="A47" s="115"/>
      <c r="B47" s="114" t="s">
        <v>659</v>
      </c>
      <c r="C47" s="113" t="s">
        <v>658</v>
      </c>
      <c r="D47" s="112">
        <v>0</v>
      </c>
      <c r="E47" s="112">
        <v>0</v>
      </c>
      <c r="F47" s="111">
        <v>0</v>
      </c>
    </row>
    <row r="48" spans="1:6" ht="25.5" x14ac:dyDescent="0.25">
      <c r="A48" s="120" t="s">
        <v>657</v>
      </c>
      <c r="B48" s="119" t="s">
        <v>656</v>
      </c>
      <c r="C48" s="118" t="s">
        <v>655</v>
      </c>
      <c r="D48" s="117">
        <v>0</v>
      </c>
      <c r="E48" s="117">
        <v>0</v>
      </c>
      <c r="F48" s="116">
        <v>0</v>
      </c>
    </row>
    <row r="49" spans="1:6" ht="25.5" x14ac:dyDescent="0.25">
      <c r="A49" s="109" t="s">
        <v>654</v>
      </c>
      <c r="B49" s="108" t="s">
        <v>653</v>
      </c>
      <c r="C49" s="107" t="s">
        <v>652</v>
      </c>
      <c r="D49" s="110">
        <v>158786085139</v>
      </c>
      <c r="E49" s="110">
        <v>155016938169</v>
      </c>
      <c r="F49" s="105">
        <v>0</v>
      </c>
    </row>
    <row r="50" spans="1:6" ht="25.5" x14ac:dyDescent="0.25">
      <c r="A50" s="109" t="s">
        <v>268</v>
      </c>
      <c r="B50" s="108" t="s">
        <v>651</v>
      </c>
      <c r="C50" s="107" t="s">
        <v>650</v>
      </c>
      <c r="D50" s="110">
        <v>0</v>
      </c>
      <c r="E50" s="110">
        <v>0</v>
      </c>
      <c r="F50" s="105">
        <v>0</v>
      </c>
    </row>
    <row r="51" spans="1:6" ht="25.5" x14ac:dyDescent="0.25">
      <c r="A51" s="120" t="s">
        <v>384</v>
      </c>
      <c r="B51" s="119" t="s">
        <v>649</v>
      </c>
      <c r="C51" s="118" t="s">
        <v>648</v>
      </c>
      <c r="D51" s="117">
        <v>0</v>
      </c>
      <c r="E51" s="117">
        <v>0</v>
      </c>
      <c r="F51" s="116">
        <v>0</v>
      </c>
    </row>
    <row r="52" spans="1:6" ht="25.5" x14ac:dyDescent="0.25">
      <c r="A52" s="120" t="s">
        <v>381</v>
      </c>
      <c r="B52" s="119" t="s">
        <v>647</v>
      </c>
      <c r="C52" s="118" t="s">
        <v>646</v>
      </c>
      <c r="D52" s="117">
        <v>279583834</v>
      </c>
      <c r="E52" s="117">
        <v>300713105</v>
      </c>
      <c r="F52" s="116">
        <v>0</v>
      </c>
    </row>
    <row r="53" spans="1:6" ht="25.5" x14ac:dyDescent="0.25">
      <c r="A53" s="120"/>
      <c r="B53" s="119" t="s">
        <v>645</v>
      </c>
      <c r="C53" s="118" t="s">
        <v>644</v>
      </c>
      <c r="D53" s="117">
        <v>5000187</v>
      </c>
      <c r="E53" s="117">
        <v>187</v>
      </c>
      <c r="F53" s="116">
        <v>0</v>
      </c>
    </row>
    <row r="54" spans="1:6" ht="38.25" x14ac:dyDescent="0.25">
      <c r="A54" s="115"/>
      <c r="B54" s="114" t="s">
        <v>643</v>
      </c>
      <c r="C54" s="113" t="s">
        <v>642</v>
      </c>
      <c r="D54" s="112">
        <v>5000187</v>
      </c>
      <c r="E54" s="112">
        <v>187</v>
      </c>
      <c r="F54" s="111">
        <v>0</v>
      </c>
    </row>
    <row r="55" spans="1:6" ht="51" x14ac:dyDescent="0.25">
      <c r="A55" s="115"/>
      <c r="B55" s="114" t="s">
        <v>641</v>
      </c>
      <c r="C55" s="113" t="s">
        <v>640</v>
      </c>
      <c r="D55" s="112">
        <v>0</v>
      </c>
      <c r="E55" s="112">
        <v>0</v>
      </c>
      <c r="F55" s="111">
        <v>0</v>
      </c>
    </row>
    <row r="56" spans="1:6" ht="51" x14ac:dyDescent="0.25">
      <c r="A56" s="115"/>
      <c r="B56" s="114" t="s">
        <v>639</v>
      </c>
      <c r="C56" s="113" t="s">
        <v>638</v>
      </c>
      <c r="D56" s="112">
        <v>0</v>
      </c>
      <c r="E56" s="112">
        <v>0</v>
      </c>
      <c r="F56" s="111">
        <v>0</v>
      </c>
    </row>
    <row r="57" spans="1:6" ht="38.25" x14ac:dyDescent="0.25">
      <c r="A57" s="115"/>
      <c r="B57" s="114" t="s">
        <v>637</v>
      </c>
      <c r="C57" s="113" t="s">
        <v>636</v>
      </c>
      <c r="D57" s="112">
        <v>0</v>
      </c>
      <c r="E57" s="112">
        <v>0</v>
      </c>
      <c r="F57" s="111">
        <v>0</v>
      </c>
    </row>
    <row r="58" spans="1:6" ht="51" x14ac:dyDescent="0.25">
      <c r="A58" s="120"/>
      <c r="B58" s="119" t="s">
        <v>635</v>
      </c>
      <c r="C58" s="118" t="s">
        <v>634</v>
      </c>
      <c r="D58" s="117">
        <v>901997</v>
      </c>
      <c r="E58" s="117">
        <v>900000</v>
      </c>
      <c r="F58" s="116">
        <v>0</v>
      </c>
    </row>
    <row r="59" spans="1:6" ht="76.5" x14ac:dyDescent="0.25">
      <c r="A59" s="120"/>
      <c r="B59" s="119" t="s">
        <v>633</v>
      </c>
      <c r="C59" s="118" t="s">
        <v>632</v>
      </c>
      <c r="D59" s="117">
        <v>2631237</v>
      </c>
      <c r="E59" s="117">
        <v>0</v>
      </c>
      <c r="F59" s="116">
        <v>0</v>
      </c>
    </row>
    <row r="60" spans="1:6" ht="25.5" x14ac:dyDescent="0.25">
      <c r="A60" s="120"/>
      <c r="B60" s="119" t="s">
        <v>631</v>
      </c>
      <c r="C60" s="118" t="s">
        <v>630</v>
      </c>
      <c r="D60" s="117">
        <v>0</v>
      </c>
      <c r="E60" s="117">
        <v>0</v>
      </c>
      <c r="F60" s="116">
        <v>0</v>
      </c>
    </row>
    <row r="61" spans="1:6" ht="38.25" x14ac:dyDescent="0.25">
      <c r="A61" s="120"/>
      <c r="B61" s="119" t="s">
        <v>629</v>
      </c>
      <c r="C61" s="118" t="s">
        <v>628</v>
      </c>
      <c r="D61" s="117">
        <v>24300000</v>
      </c>
      <c r="E61" s="117">
        <v>24300000</v>
      </c>
      <c r="F61" s="116">
        <v>0</v>
      </c>
    </row>
    <row r="62" spans="1:6" ht="38.25" x14ac:dyDescent="0.25">
      <c r="A62" s="120"/>
      <c r="B62" s="119" t="s">
        <v>627</v>
      </c>
      <c r="C62" s="118" t="s">
        <v>626</v>
      </c>
      <c r="D62" s="117">
        <v>129884677</v>
      </c>
      <c r="E62" s="117">
        <v>131058133</v>
      </c>
      <c r="F62" s="116">
        <v>0</v>
      </c>
    </row>
    <row r="63" spans="1:6" ht="25.5" x14ac:dyDescent="0.25">
      <c r="A63" s="120"/>
      <c r="B63" s="119" t="s">
        <v>625</v>
      </c>
      <c r="C63" s="118" t="s">
        <v>624</v>
      </c>
      <c r="D63" s="117">
        <v>16500000</v>
      </c>
      <c r="E63" s="117">
        <v>16500000</v>
      </c>
      <c r="F63" s="116">
        <v>0</v>
      </c>
    </row>
    <row r="64" spans="1:6" ht="25.5" x14ac:dyDescent="0.25">
      <c r="A64" s="120"/>
      <c r="B64" s="119" t="s">
        <v>623</v>
      </c>
      <c r="C64" s="118" t="s">
        <v>622</v>
      </c>
      <c r="D64" s="117">
        <v>7700000</v>
      </c>
      <c r="E64" s="117">
        <v>7700000</v>
      </c>
      <c r="F64" s="116">
        <v>0</v>
      </c>
    </row>
    <row r="65" spans="1:6" ht="25.5" x14ac:dyDescent="0.25">
      <c r="A65" s="120"/>
      <c r="B65" s="119" t="s">
        <v>621</v>
      </c>
      <c r="C65" s="118" t="s">
        <v>620</v>
      </c>
      <c r="D65" s="117">
        <v>0</v>
      </c>
      <c r="E65" s="117">
        <v>0</v>
      </c>
      <c r="F65" s="116">
        <v>0</v>
      </c>
    </row>
    <row r="66" spans="1:6" ht="25.5" x14ac:dyDescent="0.25">
      <c r="A66" s="115"/>
      <c r="B66" s="114" t="s">
        <v>619</v>
      </c>
      <c r="C66" s="113" t="s">
        <v>618</v>
      </c>
      <c r="D66" s="112">
        <v>0</v>
      </c>
      <c r="E66" s="112">
        <v>0</v>
      </c>
      <c r="F66" s="111">
        <v>0</v>
      </c>
    </row>
    <row r="67" spans="1:6" ht="38.25" x14ac:dyDescent="0.25">
      <c r="A67" s="115"/>
      <c r="B67" s="114" t="s">
        <v>617</v>
      </c>
      <c r="C67" s="113" t="s">
        <v>616</v>
      </c>
      <c r="D67" s="112">
        <v>0</v>
      </c>
      <c r="E67" s="112">
        <v>0</v>
      </c>
      <c r="F67" s="111">
        <v>0</v>
      </c>
    </row>
    <row r="68" spans="1:6" ht="25.5" x14ac:dyDescent="0.25">
      <c r="A68" s="120"/>
      <c r="B68" s="119" t="s">
        <v>615</v>
      </c>
      <c r="C68" s="118" t="s">
        <v>614</v>
      </c>
      <c r="D68" s="117">
        <v>15000000</v>
      </c>
      <c r="E68" s="117">
        <v>15000000</v>
      </c>
      <c r="F68" s="116">
        <v>0</v>
      </c>
    </row>
    <row r="69" spans="1:6" ht="25.5" x14ac:dyDescent="0.25">
      <c r="A69" s="115"/>
      <c r="B69" s="114" t="s">
        <v>613</v>
      </c>
      <c r="C69" s="113" t="s">
        <v>612</v>
      </c>
      <c r="D69" s="112">
        <v>15000000</v>
      </c>
      <c r="E69" s="112">
        <v>15000000</v>
      </c>
      <c r="F69" s="111">
        <v>0</v>
      </c>
    </row>
    <row r="70" spans="1:6" ht="38.25" x14ac:dyDescent="0.25">
      <c r="A70" s="115"/>
      <c r="B70" s="114" t="s">
        <v>64</v>
      </c>
      <c r="C70" s="113" t="s">
        <v>611</v>
      </c>
      <c r="D70" s="112">
        <v>0</v>
      </c>
      <c r="E70" s="112">
        <v>0</v>
      </c>
      <c r="F70" s="111">
        <v>0</v>
      </c>
    </row>
    <row r="71" spans="1:6" ht="25.5" x14ac:dyDescent="0.25">
      <c r="A71" s="115"/>
      <c r="B71" s="114" t="s">
        <v>610</v>
      </c>
      <c r="C71" s="113" t="s">
        <v>609</v>
      </c>
      <c r="D71" s="112">
        <v>0</v>
      </c>
      <c r="E71" s="112">
        <v>0</v>
      </c>
      <c r="F71" s="111">
        <v>0</v>
      </c>
    </row>
    <row r="72" spans="1:6" ht="25.5" x14ac:dyDescent="0.25">
      <c r="A72" s="120"/>
      <c r="B72" s="119" t="s">
        <v>608</v>
      </c>
      <c r="C72" s="118" t="s">
        <v>607</v>
      </c>
      <c r="D72" s="117">
        <v>59506851</v>
      </c>
      <c r="E72" s="117">
        <v>89589041</v>
      </c>
      <c r="F72" s="116">
        <v>0</v>
      </c>
    </row>
    <row r="73" spans="1:6" ht="25.5" x14ac:dyDescent="0.25">
      <c r="A73" s="120"/>
      <c r="B73" s="119" t="s">
        <v>606</v>
      </c>
      <c r="C73" s="118" t="s">
        <v>605</v>
      </c>
      <c r="D73" s="117">
        <v>0</v>
      </c>
      <c r="E73" s="117">
        <v>0</v>
      </c>
      <c r="F73" s="116">
        <v>0</v>
      </c>
    </row>
    <row r="74" spans="1:6" ht="25.5" x14ac:dyDescent="0.25">
      <c r="A74" s="120"/>
      <c r="B74" s="119" t="s">
        <v>604</v>
      </c>
      <c r="C74" s="118" t="s">
        <v>603</v>
      </c>
      <c r="D74" s="117">
        <v>0</v>
      </c>
      <c r="E74" s="117">
        <v>0</v>
      </c>
      <c r="F74" s="116">
        <v>0</v>
      </c>
    </row>
    <row r="75" spans="1:6" ht="38.25" x14ac:dyDescent="0.25">
      <c r="A75" s="120"/>
      <c r="B75" s="119" t="s">
        <v>602</v>
      </c>
      <c r="C75" s="118" t="s">
        <v>601</v>
      </c>
      <c r="D75" s="117">
        <v>13200000</v>
      </c>
      <c r="E75" s="117">
        <v>13200000</v>
      </c>
      <c r="F75" s="116">
        <v>0</v>
      </c>
    </row>
    <row r="76" spans="1:6" ht="63.75" x14ac:dyDescent="0.25">
      <c r="A76" s="120"/>
      <c r="B76" s="119" t="s">
        <v>600</v>
      </c>
      <c r="C76" s="118" t="s">
        <v>599</v>
      </c>
      <c r="D76" s="117">
        <v>0</v>
      </c>
      <c r="E76" s="117">
        <v>0</v>
      </c>
      <c r="F76" s="116">
        <v>0</v>
      </c>
    </row>
    <row r="77" spans="1:6" ht="51" x14ac:dyDescent="0.25">
      <c r="A77" s="120"/>
      <c r="B77" s="119" t="s">
        <v>598</v>
      </c>
      <c r="C77" s="118" t="s">
        <v>597</v>
      </c>
      <c r="D77" s="117">
        <v>0</v>
      </c>
      <c r="E77" s="117">
        <v>0</v>
      </c>
      <c r="F77" s="116">
        <v>0</v>
      </c>
    </row>
    <row r="78" spans="1:6" ht="25.5" x14ac:dyDescent="0.25">
      <c r="A78" s="120"/>
      <c r="B78" s="119" t="s">
        <v>596</v>
      </c>
      <c r="C78" s="118" t="s">
        <v>595</v>
      </c>
      <c r="D78" s="117">
        <v>4958885</v>
      </c>
      <c r="E78" s="117">
        <v>2465744</v>
      </c>
      <c r="F78" s="116">
        <v>0</v>
      </c>
    </row>
    <row r="79" spans="1:6" ht="25.5" x14ac:dyDescent="0.25">
      <c r="A79" s="115"/>
      <c r="B79" s="114" t="s">
        <v>594</v>
      </c>
      <c r="C79" s="113" t="s">
        <v>593</v>
      </c>
      <c r="D79" s="112">
        <v>0</v>
      </c>
      <c r="E79" s="112">
        <v>0</v>
      </c>
      <c r="F79" s="111">
        <v>0</v>
      </c>
    </row>
    <row r="80" spans="1:6" ht="51" x14ac:dyDescent="0.25">
      <c r="A80" s="115"/>
      <c r="B80" s="114" t="s">
        <v>592</v>
      </c>
      <c r="C80" s="113" t="s">
        <v>591</v>
      </c>
      <c r="D80" s="112">
        <v>0</v>
      </c>
      <c r="E80" s="112">
        <v>0</v>
      </c>
      <c r="F80" s="111">
        <v>0</v>
      </c>
    </row>
    <row r="81" spans="1:7" ht="51" x14ac:dyDescent="0.25">
      <c r="A81" s="115"/>
      <c r="B81" s="114" t="s">
        <v>590</v>
      </c>
      <c r="C81" s="113" t="s">
        <v>589</v>
      </c>
      <c r="D81" s="112">
        <v>4958885</v>
      </c>
      <c r="E81" s="112">
        <v>2465744</v>
      </c>
      <c r="F81" s="111">
        <v>0</v>
      </c>
    </row>
    <row r="82" spans="1:7" ht="51" x14ac:dyDescent="0.25">
      <c r="A82" s="115"/>
      <c r="B82" s="114" t="s">
        <v>588</v>
      </c>
      <c r="C82" s="113" t="s">
        <v>587</v>
      </c>
      <c r="D82" s="112">
        <v>0</v>
      </c>
      <c r="E82" s="112">
        <v>0</v>
      </c>
      <c r="F82" s="111">
        <v>0</v>
      </c>
    </row>
    <row r="83" spans="1:7" ht="25.5" x14ac:dyDescent="0.25">
      <c r="A83" s="115"/>
      <c r="B83" s="114" t="s">
        <v>199</v>
      </c>
      <c r="C83" s="113" t="s">
        <v>586</v>
      </c>
      <c r="D83" s="112">
        <v>0</v>
      </c>
      <c r="E83" s="112">
        <v>0</v>
      </c>
      <c r="F83" s="111">
        <v>0</v>
      </c>
    </row>
    <row r="84" spans="1:7" ht="25.5" x14ac:dyDescent="0.25">
      <c r="A84" s="120"/>
      <c r="B84" s="119" t="s">
        <v>585</v>
      </c>
      <c r="C84" s="118" t="s">
        <v>584</v>
      </c>
      <c r="D84" s="117">
        <v>0</v>
      </c>
      <c r="E84" s="117">
        <v>0</v>
      </c>
      <c r="F84" s="116">
        <v>0</v>
      </c>
    </row>
    <row r="85" spans="1:7" ht="25.5" x14ac:dyDescent="0.25">
      <c r="A85" s="115"/>
      <c r="B85" s="114" t="s">
        <v>583</v>
      </c>
      <c r="C85" s="113" t="s">
        <v>582</v>
      </c>
      <c r="D85" s="112">
        <v>0</v>
      </c>
      <c r="E85" s="112">
        <v>0</v>
      </c>
      <c r="F85" s="111">
        <v>0</v>
      </c>
    </row>
    <row r="86" spans="1:7" ht="25.5" x14ac:dyDescent="0.25">
      <c r="A86" s="115"/>
      <c r="B86" s="114" t="s">
        <v>581</v>
      </c>
      <c r="C86" s="113" t="s">
        <v>580</v>
      </c>
      <c r="D86" s="112">
        <v>0</v>
      </c>
      <c r="E86" s="112">
        <v>0</v>
      </c>
      <c r="F86" s="111">
        <v>0</v>
      </c>
    </row>
    <row r="87" spans="1:7" ht="25.5" x14ac:dyDescent="0.25">
      <c r="A87" s="109" t="s">
        <v>579</v>
      </c>
      <c r="B87" s="108" t="s">
        <v>578</v>
      </c>
      <c r="C87" s="107" t="s">
        <v>577</v>
      </c>
      <c r="D87" s="110">
        <v>279583834</v>
      </c>
      <c r="E87" s="110">
        <v>300713105</v>
      </c>
      <c r="F87" s="105">
        <v>0</v>
      </c>
    </row>
    <row r="88" spans="1:7" ht="25.5" x14ac:dyDescent="0.25">
      <c r="A88" s="109"/>
      <c r="B88" s="108" t="s">
        <v>576</v>
      </c>
      <c r="C88" s="107" t="s">
        <v>575</v>
      </c>
      <c r="D88" s="110">
        <v>158506501305</v>
      </c>
      <c r="E88" s="110">
        <v>154716225064</v>
      </c>
      <c r="F88" s="105">
        <v>0</v>
      </c>
    </row>
    <row r="89" spans="1:7" ht="25.5" x14ac:dyDescent="0.25">
      <c r="A89" s="109"/>
      <c r="B89" s="108" t="s">
        <v>574</v>
      </c>
      <c r="C89" s="107" t="s">
        <v>573</v>
      </c>
      <c r="D89" s="106">
        <v>15158456.74</v>
      </c>
      <c r="E89" s="106">
        <v>15056943.98</v>
      </c>
      <c r="F89" s="105">
        <v>0</v>
      </c>
    </row>
    <row r="90" spans="1:7" ht="51" x14ac:dyDescent="0.25">
      <c r="A90" s="104"/>
      <c r="B90" s="103" t="s">
        <v>572</v>
      </c>
      <c r="C90" s="102" t="s">
        <v>571</v>
      </c>
      <c r="D90" s="101">
        <v>10456.629999999999</v>
      </c>
      <c r="E90" s="101">
        <v>10275.4</v>
      </c>
      <c r="F90" s="100">
        <v>0</v>
      </c>
    </row>
    <row r="91" spans="1:7" ht="30.75" customHeight="1" x14ac:dyDescent="0.25">
      <c r="A91" s="99"/>
    </row>
    <row r="92" spans="1:7" ht="6" customHeight="1" x14ac:dyDescent="0.15">
      <c r="A92" s="1"/>
      <c r="B92" s="1"/>
      <c r="C92" s="1"/>
      <c r="D92" s="87"/>
      <c r="E92" s="1"/>
      <c r="F92" s="1"/>
      <c r="G92" s="1"/>
    </row>
    <row r="93" spans="1:7" ht="15.75" customHeight="1" x14ac:dyDescent="0.25">
      <c r="A93" s="50"/>
      <c r="B93" s="50"/>
    </row>
    <row r="94" spans="1:7" ht="15.75" customHeight="1" x14ac:dyDescent="0.25">
      <c r="A94" s="65"/>
      <c r="B94" s="90"/>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49"/>
      <c r="B101" s="98"/>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122"/>
      <c r="D1" s="86"/>
    </row>
    <row r="2" spans="1:7" ht="43.5" customHeight="1" x14ac:dyDescent="0.25">
      <c r="A2" s="96"/>
    </row>
    <row r="3" spans="1:7" ht="11.25" customHeight="1" x14ac:dyDescent="0.25">
      <c r="A3" s="1"/>
      <c r="B3" s="1"/>
      <c r="C3" s="1"/>
      <c r="D3" s="1"/>
      <c r="E3" s="1"/>
      <c r="F3" s="1"/>
      <c r="G3" s="1"/>
    </row>
    <row r="4" spans="1:7" ht="36.75" customHeight="1" x14ac:dyDescent="0.25">
      <c r="A4" s="85"/>
    </row>
    <row r="5" spans="1:7" ht="22.5" customHeight="1" x14ac:dyDescent="0.25">
      <c r="A5" s="90"/>
    </row>
    <row r="6" spans="1:7" ht="15.75" customHeight="1" x14ac:dyDescent="0.25">
      <c r="A6" s="50"/>
      <c r="B6" s="64"/>
      <c r="C6" s="64"/>
    </row>
    <row r="7" spans="1:7" ht="15.75" customHeight="1" x14ac:dyDescent="0.25">
      <c r="A7" s="1"/>
      <c r="B7" s="1"/>
      <c r="C7" s="1"/>
    </row>
    <row r="8" spans="1:7" ht="15.75" customHeight="1" x14ac:dyDescent="0.25">
      <c r="A8" s="49"/>
      <c r="B8" s="64"/>
      <c r="C8" s="64"/>
    </row>
    <row r="9" spans="1:7" ht="15.75" customHeight="1" x14ac:dyDescent="0.25">
      <c r="A9" s="1"/>
      <c r="B9" s="1"/>
      <c r="C9" s="1"/>
    </row>
    <row r="10" spans="1:7" ht="15.75" customHeight="1" x14ac:dyDescent="0.25">
      <c r="A10" s="49"/>
      <c r="B10" s="64"/>
      <c r="C10" s="64"/>
    </row>
    <row r="11" spans="1:7" ht="15.75" customHeight="1" x14ac:dyDescent="0.25">
      <c r="A11" s="1"/>
      <c r="B11" s="1"/>
      <c r="C11" s="1"/>
    </row>
    <row r="12" spans="1:7" ht="15.75" customHeight="1" x14ac:dyDescent="0.25">
      <c r="A12" s="49"/>
      <c r="B12" s="64"/>
      <c r="C12" s="64"/>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21"/>
    </row>
    <row r="16" spans="1:7" ht="15.75" customHeight="1" x14ac:dyDescent="0.25">
      <c r="A16" s="64"/>
    </row>
    <row r="17" spans="1:6" ht="15.75" customHeight="1" x14ac:dyDescent="0.25">
      <c r="A17" s="4"/>
      <c r="B17" s="82"/>
      <c r="C17" s="4"/>
      <c r="D17" s="4"/>
      <c r="E17" s="4"/>
      <c r="F17" s="82"/>
    </row>
    <row r="18" spans="1:6" ht="75" customHeight="1" x14ac:dyDescent="0.25">
      <c r="A18" s="3" t="s">
        <v>392</v>
      </c>
      <c r="B18" s="5" t="s">
        <v>18</v>
      </c>
      <c r="C18" s="5" t="s">
        <v>502</v>
      </c>
      <c r="D18" s="5" t="s">
        <v>23</v>
      </c>
      <c r="E18" s="5" t="s">
        <v>389</v>
      </c>
      <c r="F18" s="81" t="s">
        <v>846</v>
      </c>
    </row>
    <row r="19" spans="1:6" ht="25.5" x14ac:dyDescent="0.25">
      <c r="A19" s="57" t="s">
        <v>358</v>
      </c>
      <c r="B19" s="56" t="s">
        <v>845</v>
      </c>
      <c r="C19" s="31" t="s">
        <v>844</v>
      </c>
      <c r="D19" s="8">
        <v>3410315425</v>
      </c>
      <c r="E19" s="8">
        <v>2919213857</v>
      </c>
      <c r="F19" s="30">
        <v>6329529282</v>
      </c>
    </row>
    <row r="20" spans="1:6" ht="25.5" x14ac:dyDescent="0.25">
      <c r="A20" s="59" t="s">
        <v>415</v>
      </c>
      <c r="B20" s="58" t="s">
        <v>843</v>
      </c>
      <c r="C20" s="28" t="s">
        <v>842</v>
      </c>
      <c r="D20" s="11">
        <v>1652286158</v>
      </c>
      <c r="E20" s="11">
        <v>1284702470</v>
      </c>
      <c r="F20" s="27">
        <v>2936988628</v>
      </c>
    </row>
    <row r="21" spans="1:6" ht="25.5" x14ac:dyDescent="0.25">
      <c r="A21" s="128"/>
      <c r="B21" s="127" t="s">
        <v>841</v>
      </c>
      <c r="C21" s="38" t="s">
        <v>840</v>
      </c>
      <c r="D21" s="14">
        <v>0</v>
      </c>
      <c r="E21" s="14">
        <v>0</v>
      </c>
      <c r="F21" s="37">
        <v>0</v>
      </c>
    </row>
    <row r="22" spans="1:6" ht="25.5" x14ac:dyDescent="0.25">
      <c r="A22" s="128"/>
      <c r="B22" s="127" t="s">
        <v>839</v>
      </c>
      <c r="C22" s="38" t="s">
        <v>838</v>
      </c>
      <c r="D22" s="14">
        <v>1652286158</v>
      </c>
      <c r="E22" s="14">
        <v>1284702470</v>
      </c>
      <c r="F22" s="37">
        <v>2936988628</v>
      </c>
    </row>
    <row r="23" spans="1:6" ht="25.5" x14ac:dyDescent="0.25">
      <c r="A23" s="59" t="s">
        <v>406</v>
      </c>
      <c r="B23" s="58" t="s">
        <v>837</v>
      </c>
      <c r="C23" s="28" t="s">
        <v>836</v>
      </c>
      <c r="D23" s="11">
        <v>1758029267</v>
      </c>
      <c r="E23" s="11">
        <v>1634442207</v>
      </c>
      <c r="F23" s="27">
        <v>3392471474</v>
      </c>
    </row>
    <row r="24" spans="1:6" ht="25.5" x14ac:dyDescent="0.25">
      <c r="A24" s="128"/>
      <c r="B24" s="127" t="s">
        <v>835</v>
      </c>
      <c r="C24" s="38" t="s">
        <v>834</v>
      </c>
      <c r="D24" s="14">
        <v>1555344409</v>
      </c>
      <c r="E24" s="14">
        <v>1192743552</v>
      </c>
      <c r="F24" s="37">
        <v>2748087961</v>
      </c>
    </row>
    <row r="25" spans="1:6" ht="25.5" x14ac:dyDescent="0.25">
      <c r="A25" s="128"/>
      <c r="B25" s="127" t="s">
        <v>833</v>
      </c>
      <c r="C25" s="38" t="s">
        <v>832</v>
      </c>
      <c r="D25" s="14">
        <v>202684858</v>
      </c>
      <c r="E25" s="14">
        <v>441698655</v>
      </c>
      <c r="F25" s="37">
        <v>644383513</v>
      </c>
    </row>
    <row r="26" spans="1:6" ht="25.5" x14ac:dyDescent="0.25">
      <c r="A26" s="59" t="s">
        <v>400</v>
      </c>
      <c r="B26" s="58" t="s">
        <v>831</v>
      </c>
      <c r="C26" s="28" t="s">
        <v>830</v>
      </c>
      <c r="D26" s="11">
        <v>0</v>
      </c>
      <c r="E26" s="11">
        <v>69180</v>
      </c>
      <c r="F26" s="27">
        <v>69180</v>
      </c>
    </row>
    <row r="27" spans="1:6" ht="25.5" x14ac:dyDescent="0.25">
      <c r="A27" s="128"/>
      <c r="B27" s="127" t="s">
        <v>829</v>
      </c>
      <c r="C27" s="38" t="s">
        <v>828</v>
      </c>
      <c r="D27" s="14">
        <v>0</v>
      </c>
      <c r="E27" s="14">
        <v>0</v>
      </c>
      <c r="F27" s="37">
        <v>0</v>
      </c>
    </row>
    <row r="28" spans="1:6" ht="25.5" x14ac:dyDescent="0.25">
      <c r="A28" s="128"/>
      <c r="B28" s="127" t="s">
        <v>827</v>
      </c>
      <c r="C28" s="38" t="s">
        <v>826</v>
      </c>
      <c r="D28" s="14">
        <v>0</v>
      </c>
      <c r="E28" s="14">
        <v>69180</v>
      </c>
      <c r="F28" s="37">
        <v>69180</v>
      </c>
    </row>
    <row r="29" spans="1:6" ht="89.25" x14ac:dyDescent="0.25">
      <c r="A29" s="128"/>
      <c r="B29" s="127" t="s">
        <v>825</v>
      </c>
      <c r="C29" s="38" t="s">
        <v>824</v>
      </c>
      <c r="D29" s="14">
        <v>0</v>
      </c>
      <c r="E29" s="14">
        <v>0</v>
      </c>
      <c r="F29" s="37">
        <v>0</v>
      </c>
    </row>
    <row r="30" spans="1:6" ht="25.5" x14ac:dyDescent="0.25">
      <c r="A30" s="57" t="s">
        <v>268</v>
      </c>
      <c r="B30" s="56" t="s">
        <v>823</v>
      </c>
      <c r="C30" s="31" t="s">
        <v>822</v>
      </c>
      <c r="D30" s="8">
        <v>618168147</v>
      </c>
      <c r="E30" s="8">
        <v>599623865</v>
      </c>
      <c r="F30" s="30">
        <v>1217792012</v>
      </c>
    </row>
    <row r="31" spans="1:6" ht="38.25" x14ac:dyDescent="0.25">
      <c r="A31" s="59" t="s">
        <v>415</v>
      </c>
      <c r="B31" s="58" t="s">
        <v>821</v>
      </c>
      <c r="C31" s="28" t="s">
        <v>820</v>
      </c>
      <c r="D31" s="11">
        <v>391132968</v>
      </c>
      <c r="E31" s="11">
        <v>378541078</v>
      </c>
      <c r="F31" s="27">
        <v>769674046</v>
      </c>
    </row>
    <row r="32" spans="1:6" ht="51" x14ac:dyDescent="0.25">
      <c r="A32" s="59" t="s">
        <v>406</v>
      </c>
      <c r="B32" s="58" t="s">
        <v>819</v>
      </c>
      <c r="C32" s="28" t="s">
        <v>818</v>
      </c>
      <c r="D32" s="11">
        <v>71851990</v>
      </c>
      <c r="E32" s="11">
        <v>68930382</v>
      </c>
      <c r="F32" s="27">
        <v>140782372</v>
      </c>
    </row>
    <row r="33" spans="1:6" ht="25.5" x14ac:dyDescent="0.25">
      <c r="A33" s="128"/>
      <c r="B33" s="127" t="s">
        <v>219</v>
      </c>
      <c r="C33" s="38" t="s">
        <v>817</v>
      </c>
      <c r="D33" s="14">
        <v>45000000</v>
      </c>
      <c r="E33" s="14">
        <v>45000000</v>
      </c>
      <c r="F33" s="37">
        <v>90000000</v>
      </c>
    </row>
    <row r="34" spans="1:6" ht="38.25" x14ac:dyDescent="0.25">
      <c r="A34" s="128"/>
      <c r="B34" s="127" t="s">
        <v>217</v>
      </c>
      <c r="C34" s="38" t="s">
        <v>816</v>
      </c>
      <c r="D34" s="14">
        <v>3470119</v>
      </c>
      <c r="E34" s="14">
        <v>600876</v>
      </c>
      <c r="F34" s="37">
        <v>4070995</v>
      </c>
    </row>
    <row r="35" spans="1:6" ht="25.5" x14ac:dyDescent="0.25">
      <c r="A35" s="128"/>
      <c r="B35" s="127" t="s">
        <v>215</v>
      </c>
      <c r="C35" s="38" t="s">
        <v>815</v>
      </c>
      <c r="D35" s="14">
        <v>281871</v>
      </c>
      <c r="E35" s="14">
        <v>229506</v>
      </c>
      <c r="F35" s="37">
        <v>511377</v>
      </c>
    </row>
    <row r="36" spans="1:6" ht="25.5" x14ac:dyDescent="0.25">
      <c r="A36" s="128"/>
      <c r="B36" s="127" t="s">
        <v>814</v>
      </c>
      <c r="C36" s="38" t="s">
        <v>813</v>
      </c>
      <c r="D36" s="14">
        <v>23100000</v>
      </c>
      <c r="E36" s="14">
        <v>23100000</v>
      </c>
      <c r="F36" s="37">
        <v>46200000</v>
      </c>
    </row>
    <row r="37" spans="1:6" ht="76.5" x14ac:dyDescent="0.25">
      <c r="A37" s="128"/>
      <c r="B37" s="127" t="s">
        <v>812</v>
      </c>
      <c r="C37" s="38" t="s">
        <v>811</v>
      </c>
      <c r="D37" s="14">
        <v>0</v>
      </c>
      <c r="E37" s="14">
        <v>0</v>
      </c>
      <c r="F37" s="37">
        <v>0</v>
      </c>
    </row>
    <row r="38" spans="1:6" ht="102" x14ac:dyDescent="0.25">
      <c r="A38" s="59" t="s">
        <v>400</v>
      </c>
      <c r="B38" s="58" t="s">
        <v>810</v>
      </c>
      <c r="C38" s="28" t="s">
        <v>809</v>
      </c>
      <c r="D38" s="11">
        <v>89100000</v>
      </c>
      <c r="E38" s="11">
        <v>89100000</v>
      </c>
      <c r="F38" s="27">
        <v>178200000</v>
      </c>
    </row>
    <row r="39" spans="1:6" ht="25.5" x14ac:dyDescent="0.25">
      <c r="A39" s="128"/>
      <c r="B39" s="127" t="s">
        <v>808</v>
      </c>
      <c r="C39" s="38" t="s">
        <v>807</v>
      </c>
      <c r="D39" s="14">
        <v>49500000</v>
      </c>
      <c r="E39" s="14">
        <v>49500000</v>
      </c>
      <c r="F39" s="37">
        <v>99000000</v>
      </c>
    </row>
    <row r="40" spans="1:6" ht="25.5" x14ac:dyDescent="0.25">
      <c r="A40" s="128"/>
      <c r="B40" s="127" t="s">
        <v>806</v>
      </c>
      <c r="C40" s="38" t="s">
        <v>805</v>
      </c>
      <c r="D40" s="14">
        <v>39600000</v>
      </c>
      <c r="E40" s="14">
        <v>39600000</v>
      </c>
      <c r="F40" s="37">
        <v>79200000</v>
      </c>
    </row>
    <row r="41" spans="1:6" ht="63.75" x14ac:dyDescent="0.25">
      <c r="A41" s="128"/>
      <c r="B41" s="127" t="s">
        <v>804</v>
      </c>
      <c r="C41" s="38" t="s">
        <v>803</v>
      </c>
      <c r="D41" s="14">
        <v>0</v>
      </c>
      <c r="E41" s="14">
        <v>0</v>
      </c>
      <c r="F41" s="37">
        <v>0</v>
      </c>
    </row>
    <row r="42" spans="1:6" ht="51" x14ac:dyDescent="0.25">
      <c r="A42" s="128"/>
      <c r="B42" s="127" t="s">
        <v>802</v>
      </c>
      <c r="C42" s="38" t="s">
        <v>801</v>
      </c>
      <c r="D42" s="14">
        <v>0</v>
      </c>
      <c r="E42" s="14">
        <v>0</v>
      </c>
      <c r="F42" s="37">
        <v>0</v>
      </c>
    </row>
    <row r="43" spans="1:6" ht="38.25" x14ac:dyDescent="0.25">
      <c r="A43" s="59" t="s">
        <v>430</v>
      </c>
      <c r="B43" s="58" t="s">
        <v>800</v>
      </c>
      <c r="C43" s="28" t="s">
        <v>799</v>
      </c>
      <c r="D43" s="11">
        <v>29917810</v>
      </c>
      <c r="E43" s="11">
        <v>29589041</v>
      </c>
      <c r="F43" s="27">
        <v>59506851</v>
      </c>
    </row>
    <row r="44" spans="1:6" ht="89.25" x14ac:dyDescent="0.25">
      <c r="A44" s="59" t="s">
        <v>427</v>
      </c>
      <c r="B44" s="58" t="s">
        <v>798</v>
      </c>
      <c r="C44" s="28" t="s">
        <v>797</v>
      </c>
      <c r="D44" s="11">
        <v>27000000</v>
      </c>
      <c r="E44" s="11">
        <v>27000000</v>
      </c>
      <c r="F44" s="27">
        <v>54000000</v>
      </c>
    </row>
    <row r="45" spans="1:6" ht="38.25" x14ac:dyDescent="0.25">
      <c r="A45" s="128"/>
      <c r="B45" s="127" t="s">
        <v>796</v>
      </c>
      <c r="C45" s="38" t="s">
        <v>795</v>
      </c>
      <c r="D45" s="14">
        <v>27000000</v>
      </c>
      <c r="E45" s="14">
        <v>27000000</v>
      </c>
      <c r="F45" s="37">
        <v>54000000</v>
      </c>
    </row>
    <row r="46" spans="1:6" ht="38.25" x14ac:dyDescent="0.25">
      <c r="A46" s="128"/>
      <c r="B46" s="127" t="s">
        <v>794</v>
      </c>
      <c r="C46" s="38" t="s">
        <v>793</v>
      </c>
      <c r="D46" s="14">
        <v>0</v>
      </c>
      <c r="E46" s="14">
        <v>0</v>
      </c>
      <c r="F46" s="37">
        <v>0</v>
      </c>
    </row>
    <row r="47" spans="1:6" ht="25.5" x14ac:dyDescent="0.25">
      <c r="A47" s="128"/>
      <c r="B47" s="127" t="s">
        <v>792</v>
      </c>
      <c r="C47" s="38" t="s">
        <v>791</v>
      </c>
      <c r="D47" s="14">
        <v>0</v>
      </c>
      <c r="E47" s="14">
        <v>0</v>
      </c>
      <c r="F47" s="37">
        <v>0</v>
      </c>
    </row>
    <row r="48" spans="1:6" ht="191.25" x14ac:dyDescent="0.25">
      <c r="A48" s="59" t="s">
        <v>424</v>
      </c>
      <c r="B48" s="58" t="s">
        <v>790</v>
      </c>
      <c r="C48" s="28" t="s">
        <v>789</v>
      </c>
      <c r="D48" s="11">
        <v>0</v>
      </c>
      <c r="E48" s="11">
        <v>0</v>
      </c>
      <c r="F48" s="27">
        <v>0</v>
      </c>
    </row>
    <row r="49" spans="1:6" ht="25.5" x14ac:dyDescent="0.25">
      <c r="A49" s="128"/>
      <c r="B49" s="127" t="s">
        <v>788</v>
      </c>
      <c r="C49" s="38" t="s">
        <v>787</v>
      </c>
      <c r="D49" s="14">
        <v>0</v>
      </c>
      <c r="E49" s="14">
        <v>0</v>
      </c>
      <c r="F49" s="37">
        <v>0</v>
      </c>
    </row>
    <row r="50" spans="1:6" ht="25.5" x14ac:dyDescent="0.25">
      <c r="A50" s="128"/>
      <c r="B50" s="127" t="s">
        <v>786</v>
      </c>
      <c r="C50" s="38" t="s">
        <v>785</v>
      </c>
      <c r="D50" s="14">
        <v>0</v>
      </c>
      <c r="E50" s="14">
        <v>0</v>
      </c>
      <c r="F50" s="37">
        <v>0</v>
      </c>
    </row>
    <row r="51" spans="1:6" ht="38.25" x14ac:dyDescent="0.25">
      <c r="A51" s="128"/>
      <c r="B51" s="127" t="s">
        <v>784</v>
      </c>
      <c r="C51" s="38" t="s">
        <v>783</v>
      </c>
      <c r="D51" s="14">
        <v>0</v>
      </c>
      <c r="E51" s="14">
        <v>0</v>
      </c>
      <c r="F51" s="37">
        <v>0</v>
      </c>
    </row>
    <row r="52" spans="1:6" ht="38.25" x14ac:dyDescent="0.25">
      <c r="A52" s="128"/>
      <c r="B52" s="127" t="s">
        <v>782</v>
      </c>
      <c r="C52" s="38" t="s">
        <v>781</v>
      </c>
      <c r="D52" s="14">
        <v>0</v>
      </c>
      <c r="E52" s="14">
        <v>0</v>
      </c>
      <c r="F52" s="37">
        <v>0</v>
      </c>
    </row>
    <row r="53" spans="1:6" ht="25.5" x14ac:dyDescent="0.25">
      <c r="A53" s="128"/>
      <c r="B53" s="127" t="s">
        <v>780</v>
      </c>
      <c r="C53" s="38" t="s">
        <v>779</v>
      </c>
      <c r="D53" s="14">
        <v>0</v>
      </c>
      <c r="E53" s="14">
        <v>0</v>
      </c>
      <c r="F53" s="37">
        <v>0</v>
      </c>
    </row>
    <row r="54" spans="1:6" ht="51" x14ac:dyDescent="0.25">
      <c r="A54" s="59" t="s">
        <v>421</v>
      </c>
      <c r="B54" s="58" t="s">
        <v>778</v>
      </c>
      <c r="C54" s="28" t="s">
        <v>777</v>
      </c>
      <c r="D54" s="11">
        <v>6540238</v>
      </c>
      <c r="E54" s="11">
        <v>1201752</v>
      </c>
      <c r="F54" s="27">
        <v>7741990</v>
      </c>
    </row>
    <row r="55" spans="1:6" ht="25.5" x14ac:dyDescent="0.25">
      <c r="A55" s="128"/>
      <c r="B55" s="127" t="s">
        <v>776</v>
      </c>
      <c r="C55" s="38" t="s">
        <v>775</v>
      </c>
      <c r="D55" s="14">
        <v>6540238</v>
      </c>
      <c r="E55" s="14">
        <v>1201752</v>
      </c>
      <c r="F55" s="37">
        <v>7741990</v>
      </c>
    </row>
    <row r="56" spans="1:6" ht="25.5" x14ac:dyDescent="0.25">
      <c r="A56" s="128"/>
      <c r="B56" s="127" t="s">
        <v>774</v>
      </c>
      <c r="C56" s="38" t="s">
        <v>773</v>
      </c>
      <c r="D56" s="14">
        <v>0</v>
      </c>
      <c r="E56" s="14">
        <v>0</v>
      </c>
      <c r="F56" s="37">
        <v>0</v>
      </c>
    </row>
    <row r="57" spans="1:6" ht="25.5" x14ac:dyDescent="0.25">
      <c r="A57" s="59" t="s">
        <v>772</v>
      </c>
      <c r="B57" s="58" t="s">
        <v>771</v>
      </c>
      <c r="C57" s="28" t="s">
        <v>770</v>
      </c>
      <c r="D57" s="11">
        <v>2625141</v>
      </c>
      <c r="E57" s="11">
        <v>5261612</v>
      </c>
      <c r="F57" s="27">
        <v>7886753</v>
      </c>
    </row>
    <row r="58" spans="1:6" ht="25.5" x14ac:dyDescent="0.25">
      <c r="A58" s="128"/>
      <c r="B58" s="127" t="s">
        <v>769</v>
      </c>
      <c r="C58" s="38" t="s">
        <v>768</v>
      </c>
      <c r="D58" s="14">
        <v>0</v>
      </c>
      <c r="E58" s="14">
        <v>0</v>
      </c>
      <c r="F58" s="37">
        <v>0</v>
      </c>
    </row>
    <row r="59" spans="1:6" ht="25.5" x14ac:dyDescent="0.25">
      <c r="A59" s="128"/>
      <c r="B59" s="127" t="s">
        <v>767</v>
      </c>
      <c r="C59" s="38" t="s">
        <v>766</v>
      </c>
      <c r="D59" s="14">
        <v>0</v>
      </c>
      <c r="E59" s="14">
        <v>0</v>
      </c>
      <c r="F59" s="37">
        <v>0</v>
      </c>
    </row>
    <row r="60" spans="1:6" ht="38.25" x14ac:dyDescent="0.25">
      <c r="A60" s="128"/>
      <c r="B60" s="127" t="s">
        <v>765</v>
      </c>
      <c r="C60" s="38" t="s">
        <v>764</v>
      </c>
      <c r="D60" s="14">
        <v>2493141</v>
      </c>
      <c r="E60" s="14">
        <v>2465744</v>
      </c>
      <c r="F60" s="37">
        <v>4958885</v>
      </c>
    </row>
    <row r="61" spans="1:6" ht="25.5" x14ac:dyDescent="0.25">
      <c r="A61" s="128"/>
      <c r="B61" s="127" t="s">
        <v>763</v>
      </c>
      <c r="C61" s="38" t="s">
        <v>762</v>
      </c>
      <c r="D61" s="14">
        <v>132000</v>
      </c>
      <c r="E61" s="14">
        <v>2685868</v>
      </c>
      <c r="F61" s="37">
        <v>2817868</v>
      </c>
    </row>
    <row r="62" spans="1:6" ht="25.5" x14ac:dyDescent="0.25">
      <c r="A62" s="128"/>
      <c r="B62" s="127" t="s">
        <v>761</v>
      </c>
      <c r="C62" s="38" t="s">
        <v>760</v>
      </c>
      <c r="D62" s="14">
        <v>0</v>
      </c>
      <c r="E62" s="14">
        <v>0</v>
      </c>
      <c r="F62" s="37">
        <v>0</v>
      </c>
    </row>
    <row r="63" spans="1:6" ht="25.5" x14ac:dyDescent="0.25">
      <c r="A63" s="128"/>
      <c r="B63" s="127" t="s">
        <v>759</v>
      </c>
      <c r="C63" s="38" t="s">
        <v>758</v>
      </c>
      <c r="D63" s="14">
        <v>0</v>
      </c>
      <c r="E63" s="14">
        <v>110000</v>
      </c>
      <c r="F63" s="37">
        <v>110000</v>
      </c>
    </row>
    <row r="64" spans="1:6" ht="38.25" x14ac:dyDescent="0.25">
      <c r="A64" s="128"/>
      <c r="B64" s="127" t="s">
        <v>757</v>
      </c>
      <c r="C64" s="38" t="s">
        <v>756</v>
      </c>
      <c r="D64" s="14">
        <v>0</v>
      </c>
      <c r="E64" s="14">
        <v>0</v>
      </c>
      <c r="F64" s="37">
        <v>0</v>
      </c>
    </row>
    <row r="65" spans="1:7" ht="25.5" x14ac:dyDescent="0.25">
      <c r="A65" s="128"/>
      <c r="B65" s="127" t="s">
        <v>755</v>
      </c>
      <c r="C65" s="38" t="s">
        <v>754</v>
      </c>
      <c r="D65" s="14">
        <v>0</v>
      </c>
      <c r="E65" s="14">
        <v>0</v>
      </c>
      <c r="F65" s="37">
        <v>0</v>
      </c>
    </row>
    <row r="66" spans="1:7" ht="51" x14ac:dyDescent="0.25">
      <c r="A66" s="57" t="s">
        <v>378</v>
      </c>
      <c r="B66" s="56" t="s">
        <v>753</v>
      </c>
      <c r="C66" s="31" t="s">
        <v>752</v>
      </c>
      <c r="D66" s="8">
        <v>2792147278</v>
      </c>
      <c r="E66" s="8">
        <v>2319589992</v>
      </c>
      <c r="F66" s="30">
        <v>5111737270</v>
      </c>
    </row>
    <row r="67" spans="1:7" ht="38.25" x14ac:dyDescent="0.25">
      <c r="A67" s="57" t="s">
        <v>369</v>
      </c>
      <c r="B67" s="56" t="s">
        <v>751</v>
      </c>
      <c r="C67" s="31" t="s">
        <v>750</v>
      </c>
      <c r="D67" s="8">
        <v>-48914701</v>
      </c>
      <c r="E67" s="8">
        <v>206204881</v>
      </c>
      <c r="F67" s="30">
        <v>157290180</v>
      </c>
    </row>
    <row r="68" spans="1:7" ht="51" x14ac:dyDescent="0.25">
      <c r="A68" s="59" t="s">
        <v>415</v>
      </c>
      <c r="B68" s="58" t="s">
        <v>749</v>
      </c>
      <c r="C68" s="28" t="s">
        <v>748</v>
      </c>
      <c r="D68" s="11">
        <v>-107083527</v>
      </c>
      <c r="E68" s="11">
        <v>213196738</v>
      </c>
      <c r="F68" s="27">
        <v>106113211</v>
      </c>
    </row>
    <row r="69" spans="1:7" ht="51" x14ac:dyDescent="0.25">
      <c r="A69" s="59" t="s">
        <v>406</v>
      </c>
      <c r="B69" s="58" t="s">
        <v>747</v>
      </c>
      <c r="C69" s="28" t="s">
        <v>746</v>
      </c>
      <c r="D69" s="11">
        <v>58168826</v>
      </c>
      <c r="E69" s="11">
        <v>-6991857</v>
      </c>
      <c r="F69" s="27">
        <v>51176969</v>
      </c>
    </row>
    <row r="70" spans="1:7" ht="76.5" x14ac:dyDescent="0.25">
      <c r="A70" s="57" t="s">
        <v>366</v>
      </c>
      <c r="B70" s="56" t="s">
        <v>745</v>
      </c>
      <c r="C70" s="31" t="s">
        <v>744</v>
      </c>
      <c r="D70" s="8">
        <v>2743232577</v>
      </c>
      <c r="E70" s="8">
        <v>2525794873</v>
      </c>
      <c r="F70" s="30">
        <v>5269027450</v>
      </c>
    </row>
    <row r="71" spans="1:7" ht="38.25" x14ac:dyDescent="0.25">
      <c r="A71" s="57" t="s">
        <v>162</v>
      </c>
      <c r="B71" s="56" t="s">
        <v>743</v>
      </c>
      <c r="C71" s="31" t="s">
        <v>742</v>
      </c>
      <c r="D71" s="8">
        <v>154716225064</v>
      </c>
      <c r="E71" s="8">
        <v>152190430191</v>
      </c>
      <c r="F71" s="30">
        <v>152190430191</v>
      </c>
    </row>
    <row r="72" spans="1:7" ht="51" x14ac:dyDescent="0.25">
      <c r="A72" s="57" t="s">
        <v>395</v>
      </c>
      <c r="B72" s="56" t="s">
        <v>741</v>
      </c>
      <c r="C72" s="31" t="s">
        <v>740</v>
      </c>
      <c r="D72" s="8">
        <v>3790276241</v>
      </c>
      <c r="E72" s="8">
        <v>2525794873</v>
      </c>
      <c r="F72" s="30">
        <v>6316071114</v>
      </c>
    </row>
    <row r="73" spans="1:7" ht="76.5" x14ac:dyDescent="0.25">
      <c r="A73" s="59" t="s">
        <v>415</v>
      </c>
      <c r="B73" s="58" t="s">
        <v>739</v>
      </c>
      <c r="C73" s="28" t="s">
        <v>738</v>
      </c>
      <c r="D73" s="11">
        <v>2743232577</v>
      </c>
      <c r="E73" s="11">
        <v>2525794873</v>
      </c>
      <c r="F73" s="27">
        <v>5269027450</v>
      </c>
    </row>
    <row r="74" spans="1:7" ht="51" x14ac:dyDescent="0.25">
      <c r="A74" s="59" t="s">
        <v>406</v>
      </c>
      <c r="B74" s="58" t="s">
        <v>737</v>
      </c>
      <c r="C74" s="28" t="s">
        <v>736</v>
      </c>
      <c r="D74" s="11">
        <v>0</v>
      </c>
      <c r="E74" s="11">
        <v>0</v>
      </c>
      <c r="F74" s="27">
        <v>0</v>
      </c>
    </row>
    <row r="75" spans="1:7" ht="76.5" x14ac:dyDescent="0.25">
      <c r="A75" s="128"/>
      <c r="B75" s="127" t="s">
        <v>735</v>
      </c>
      <c r="C75" s="38" t="s">
        <v>734</v>
      </c>
      <c r="D75" s="14">
        <v>0</v>
      </c>
      <c r="E75" s="14">
        <v>0</v>
      </c>
      <c r="F75" s="37">
        <v>0</v>
      </c>
    </row>
    <row r="76" spans="1:7" ht="51" x14ac:dyDescent="0.25">
      <c r="A76" s="59" t="s">
        <v>400</v>
      </c>
      <c r="B76" s="58" t="s">
        <v>733</v>
      </c>
      <c r="C76" s="28" t="s">
        <v>732</v>
      </c>
      <c r="D76" s="11">
        <v>1047043664</v>
      </c>
      <c r="E76" s="11">
        <v>0</v>
      </c>
      <c r="F76" s="27">
        <v>1047043664</v>
      </c>
    </row>
    <row r="77" spans="1:7" ht="51" x14ac:dyDescent="0.25">
      <c r="A77" s="128"/>
      <c r="B77" s="127" t="s">
        <v>731</v>
      </c>
      <c r="C77" s="38" t="s">
        <v>730</v>
      </c>
      <c r="D77" s="14">
        <v>1054302000</v>
      </c>
      <c r="E77" s="14">
        <v>0</v>
      </c>
      <c r="F77" s="37">
        <v>1054302000</v>
      </c>
    </row>
    <row r="78" spans="1:7" ht="51" x14ac:dyDescent="0.25">
      <c r="A78" s="128"/>
      <c r="B78" s="127" t="s">
        <v>729</v>
      </c>
      <c r="C78" s="38" t="s">
        <v>728</v>
      </c>
      <c r="D78" s="14">
        <v>-7258336</v>
      </c>
      <c r="E78" s="14">
        <v>0</v>
      </c>
      <c r="F78" s="37">
        <v>-7258336</v>
      </c>
    </row>
    <row r="79" spans="1:7" ht="25.5" x14ac:dyDescent="0.25">
      <c r="A79" s="126" t="s">
        <v>727</v>
      </c>
      <c r="B79" s="125" t="s">
        <v>726</v>
      </c>
      <c r="C79" s="124" t="s">
        <v>725</v>
      </c>
      <c r="D79" s="17">
        <v>158506501305</v>
      </c>
      <c r="E79" s="17">
        <v>154716225064</v>
      </c>
      <c r="F79" s="123">
        <v>158506501305</v>
      </c>
    </row>
    <row r="80" spans="1:7" ht="11.25" customHeight="1" x14ac:dyDescent="0.15">
      <c r="A80" s="1"/>
      <c r="B80" s="1"/>
      <c r="C80" s="1"/>
      <c r="D80" s="87"/>
      <c r="E80" s="1"/>
      <c r="F80" s="1"/>
      <c r="G80" s="1"/>
    </row>
    <row r="81" spans="1:7" ht="15.75" customHeight="1" x14ac:dyDescent="0.25">
      <c r="A81" s="50"/>
      <c r="B81" s="50"/>
    </row>
    <row r="82" spans="1:7" ht="15.75" customHeight="1" x14ac:dyDescent="0.25">
      <c r="A82" s="65"/>
      <c r="B82" s="90"/>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49"/>
      <c r="B88" s="98"/>
    </row>
  </sheetData>
  <printOptions horizontalCentered="1"/>
  <pageMargins left="0" right="0" top="0.5899999737739563" bottom="0.5899999737739563"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8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38"/>
      <c r="D1" s="86"/>
    </row>
    <row r="2" spans="1:8" ht="43.5" customHeight="1" x14ac:dyDescent="0.25">
      <c r="A2" s="45"/>
    </row>
    <row r="3" spans="1:8" ht="11.25" customHeight="1" x14ac:dyDescent="0.25">
      <c r="A3" s="1"/>
      <c r="B3" s="1"/>
      <c r="C3" s="1"/>
      <c r="D3" s="1"/>
      <c r="E3" s="1"/>
      <c r="F3" s="1"/>
      <c r="G3" s="1"/>
      <c r="H3" s="1"/>
    </row>
    <row r="4" spans="1:8" ht="36.75" customHeight="1" x14ac:dyDescent="0.25">
      <c r="A4" s="85"/>
    </row>
    <row r="5" spans="1:8" ht="18.75" customHeight="1" x14ac:dyDescent="0.25">
      <c r="A5" s="65"/>
    </row>
    <row r="6" spans="1:8" ht="15.75" customHeight="1" x14ac:dyDescent="0.25">
      <c r="A6" s="50"/>
      <c r="B6" s="64"/>
      <c r="C6" s="64"/>
    </row>
    <row r="7" spans="1:8" ht="15.75" customHeight="1" x14ac:dyDescent="0.25">
      <c r="A7" s="1"/>
      <c r="B7" s="1"/>
      <c r="C7" s="1"/>
    </row>
    <row r="8" spans="1:8" ht="15.75" customHeight="1" x14ac:dyDescent="0.25">
      <c r="A8" s="49"/>
      <c r="B8" s="64"/>
      <c r="C8" s="64"/>
    </row>
    <row r="9" spans="1:8" ht="15.75" customHeight="1" x14ac:dyDescent="0.25">
      <c r="A9" s="1"/>
      <c r="B9" s="1"/>
      <c r="C9" s="1"/>
    </row>
    <row r="10" spans="1:8" ht="15.75" customHeight="1" x14ac:dyDescent="0.25">
      <c r="A10" s="49"/>
      <c r="B10" s="64"/>
      <c r="C10" s="64"/>
    </row>
    <row r="11" spans="1:8" ht="15.75" customHeight="1" x14ac:dyDescent="0.25">
      <c r="A11" s="1"/>
      <c r="B11" s="1"/>
      <c r="C11" s="1"/>
    </row>
    <row r="12" spans="1:8" ht="15.75" customHeight="1" x14ac:dyDescent="0.25">
      <c r="A12" s="49"/>
      <c r="B12" s="64"/>
      <c r="C12" s="64"/>
    </row>
    <row r="13" spans="1:8" ht="15.75" customHeight="1" x14ac:dyDescent="0.25">
      <c r="A13" s="1"/>
      <c r="B13" s="1"/>
      <c r="C13" s="1"/>
    </row>
    <row r="14" spans="1:8" ht="15.75" customHeight="1" x14ac:dyDescent="0.25">
      <c r="A14" s="1"/>
      <c r="B14" s="1"/>
      <c r="C14" s="1"/>
      <c r="D14" s="137"/>
      <c r="E14" s="1"/>
      <c r="F14" s="1"/>
      <c r="G14" s="1"/>
      <c r="H14" s="1"/>
    </row>
    <row r="15" spans="1:8" ht="26.25" customHeight="1" x14ac:dyDescent="0.25">
      <c r="A15" s="121"/>
    </row>
    <row r="16" spans="1:8" ht="15.75" customHeight="1" x14ac:dyDescent="0.25">
      <c r="A16" s="64"/>
    </row>
    <row r="17" spans="1:7" ht="15.75" customHeight="1" x14ac:dyDescent="0.25">
      <c r="A17" s="4"/>
      <c r="B17" s="4"/>
      <c r="C17" s="4"/>
      <c r="D17" s="136"/>
      <c r="E17" s="4"/>
      <c r="F17" s="4"/>
      <c r="G17" s="82"/>
    </row>
    <row r="18" spans="1:7" ht="81.75" customHeight="1" x14ac:dyDescent="0.25">
      <c r="A18" s="3" t="s">
        <v>926</v>
      </c>
      <c r="B18" s="5" t="s">
        <v>925</v>
      </c>
      <c r="C18" s="5" t="s">
        <v>502</v>
      </c>
      <c r="D18" s="5" t="s">
        <v>501</v>
      </c>
      <c r="E18" s="5" t="s">
        <v>500</v>
      </c>
      <c r="F18" s="5" t="s">
        <v>499</v>
      </c>
      <c r="G18" s="81" t="s">
        <v>498</v>
      </c>
    </row>
    <row r="19" spans="1:7" ht="26.25" customHeight="1" x14ac:dyDescent="0.25">
      <c r="A19" s="74" t="s">
        <v>358</v>
      </c>
      <c r="B19" s="6" t="s">
        <v>699</v>
      </c>
      <c r="C19" s="7" t="s">
        <v>924</v>
      </c>
      <c r="D19" s="34">
        <v>0</v>
      </c>
      <c r="E19" s="8">
        <v>0</v>
      </c>
      <c r="F19" s="8">
        <v>0</v>
      </c>
      <c r="G19" s="72">
        <v>0</v>
      </c>
    </row>
    <row r="20" spans="1:7" ht="25.5" x14ac:dyDescent="0.25">
      <c r="A20" s="74"/>
      <c r="B20" s="6" t="s">
        <v>900</v>
      </c>
      <c r="C20" s="7" t="s">
        <v>923</v>
      </c>
      <c r="D20" s="34">
        <v>0</v>
      </c>
      <c r="E20" s="8">
        <v>0</v>
      </c>
      <c r="F20" s="8">
        <v>0</v>
      </c>
      <c r="G20" s="72">
        <v>0</v>
      </c>
    </row>
    <row r="21" spans="1:7" ht="25.5" x14ac:dyDescent="0.25">
      <c r="A21" s="74" t="s">
        <v>268</v>
      </c>
      <c r="B21" s="6" t="s">
        <v>922</v>
      </c>
      <c r="C21" s="7" t="s">
        <v>921</v>
      </c>
      <c r="D21" s="34">
        <v>0</v>
      </c>
      <c r="E21" s="8">
        <v>0</v>
      </c>
      <c r="F21" s="8">
        <v>0</v>
      </c>
      <c r="G21" s="72">
        <v>0</v>
      </c>
    </row>
    <row r="22" spans="1:7" ht="25.5" x14ac:dyDescent="0.25">
      <c r="A22" s="74"/>
      <c r="B22" s="6" t="s">
        <v>857</v>
      </c>
      <c r="C22" s="7" t="s">
        <v>920</v>
      </c>
      <c r="D22" s="34">
        <v>0</v>
      </c>
      <c r="E22" s="8">
        <v>0</v>
      </c>
      <c r="F22" s="8">
        <v>0</v>
      </c>
      <c r="G22" s="72">
        <v>0</v>
      </c>
    </row>
    <row r="23" spans="1:7" ht="25.5" x14ac:dyDescent="0.25">
      <c r="A23" s="74"/>
      <c r="B23" s="6" t="s">
        <v>919</v>
      </c>
      <c r="C23" s="7" t="s">
        <v>918</v>
      </c>
      <c r="D23" s="34">
        <v>0</v>
      </c>
      <c r="E23" s="8">
        <v>0</v>
      </c>
      <c r="F23" s="8">
        <v>0</v>
      </c>
      <c r="G23" s="72">
        <v>0</v>
      </c>
    </row>
    <row r="24" spans="1:7" ht="25.5" x14ac:dyDescent="0.25">
      <c r="A24" s="74" t="s">
        <v>378</v>
      </c>
      <c r="B24" s="6" t="s">
        <v>695</v>
      </c>
      <c r="C24" s="7" t="s">
        <v>917</v>
      </c>
      <c r="D24" s="34">
        <v>0</v>
      </c>
      <c r="E24" s="8">
        <v>0</v>
      </c>
      <c r="F24" s="8">
        <v>0</v>
      </c>
      <c r="G24" s="72">
        <v>0</v>
      </c>
    </row>
    <row r="25" spans="1:7" ht="25.5" x14ac:dyDescent="0.25">
      <c r="A25" s="77" t="s">
        <v>415</v>
      </c>
      <c r="B25" s="9" t="s">
        <v>916</v>
      </c>
      <c r="C25" s="10" t="s">
        <v>915</v>
      </c>
      <c r="D25" s="134">
        <v>92</v>
      </c>
      <c r="E25" s="11">
        <v>0</v>
      </c>
      <c r="F25" s="11">
        <v>9273307243</v>
      </c>
      <c r="G25" s="75">
        <v>5.8400000000000001E-2</v>
      </c>
    </row>
    <row r="26" spans="1:7" ht="16.5" customHeight="1" x14ac:dyDescent="0.25">
      <c r="A26" s="77" t="s">
        <v>486</v>
      </c>
      <c r="B26" s="9" t="s">
        <v>485</v>
      </c>
      <c r="C26" s="10" t="s">
        <v>914</v>
      </c>
      <c r="D26" s="134">
        <v>60</v>
      </c>
      <c r="E26" s="11">
        <v>99999548.116669998</v>
      </c>
      <c r="F26" s="11">
        <v>5999972887</v>
      </c>
      <c r="G26" s="75">
        <v>3.78E-2</v>
      </c>
    </row>
    <row r="27" spans="1:7" ht="16.5" customHeight="1" x14ac:dyDescent="0.25">
      <c r="A27" s="77" t="s">
        <v>483</v>
      </c>
      <c r="B27" s="9" t="s">
        <v>482</v>
      </c>
      <c r="C27" s="10" t="s">
        <v>913</v>
      </c>
      <c r="D27" s="134">
        <v>32</v>
      </c>
      <c r="E27" s="11">
        <v>102291698.625</v>
      </c>
      <c r="F27" s="11">
        <v>3273334356</v>
      </c>
      <c r="G27" s="75">
        <v>2.06E-2</v>
      </c>
    </row>
    <row r="28" spans="1:7" ht="25.5" x14ac:dyDescent="0.25">
      <c r="A28" s="77" t="s">
        <v>406</v>
      </c>
      <c r="B28" s="9" t="s">
        <v>912</v>
      </c>
      <c r="C28" s="10" t="s">
        <v>911</v>
      </c>
      <c r="D28" s="134">
        <v>542695</v>
      </c>
      <c r="E28" s="11">
        <v>0</v>
      </c>
      <c r="F28" s="11">
        <v>58995868288</v>
      </c>
      <c r="G28" s="75">
        <v>0.3715</v>
      </c>
    </row>
    <row r="29" spans="1:7" ht="16.5" customHeight="1" x14ac:dyDescent="0.25">
      <c r="A29" s="77" t="s">
        <v>403</v>
      </c>
      <c r="B29" s="9" t="s">
        <v>478</v>
      </c>
      <c r="C29" s="10" t="s">
        <v>910</v>
      </c>
      <c r="D29" s="134">
        <v>30000</v>
      </c>
      <c r="E29" s="11">
        <v>96422.465750000003</v>
      </c>
      <c r="F29" s="11">
        <v>2892673973</v>
      </c>
      <c r="G29" s="75">
        <v>1.8200000000000001E-2</v>
      </c>
    </row>
    <row r="30" spans="1:7" ht="16.5" customHeight="1" x14ac:dyDescent="0.25">
      <c r="A30" s="77" t="s">
        <v>476</v>
      </c>
      <c r="B30" s="9" t="s">
        <v>475</v>
      </c>
      <c r="C30" s="10" t="s">
        <v>909</v>
      </c>
      <c r="D30" s="134">
        <v>5</v>
      </c>
      <c r="E30" s="11">
        <v>999815725.94519997</v>
      </c>
      <c r="F30" s="11">
        <v>4999078630</v>
      </c>
      <c r="G30" s="75">
        <v>3.15E-2</v>
      </c>
    </row>
    <row r="31" spans="1:7" ht="16.5" customHeight="1" x14ac:dyDescent="0.25">
      <c r="A31" s="77" t="s">
        <v>473</v>
      </c>
      <c r="B31" s="9" t="s">
        <v>472</v>
      </c>
      <c r="C31" s="10" t="s">
        <v>908</v>
      </c>
      <c r="D31" s="134">
        <v>150000</v>
      </c>
      <c r="E31" s="11">
        <v>100000.02740000001</v>
      </c>
      <c r="F31" s="11">
        <v>15000004110</v>
      </c>
      <c r="G31" s="75">
        <v>9.4500000000000001E-2</v>
      </c>
    </row>
    <row r="32" spans="1:7" ht="16.5" customHeight="1" x14ac:dyDescent="0.25">
      <c r="A32" s="77" t="s">
        <v>470</v>
      </c>
      <c r="B32" s="9" t="s">
        <v>469</v>
      </c>
      <c r="C32" s="10" t="s">
        <v>907</v>
      </c>
      <c r="D32" s="134">
        <v>49700</v>
      </c>
      <c r="E32" s="11">
        <v>100000.28834</v>
      </c>
      <c r="F32" s="11">
        <v>4970014330</v>
      </c>
      <c r="G32" s="75">
        <v>3.1300000000000001E-2</v>
      </c>
    </row>
    <row r="33" spans="1:7" ht="16.5" customHeight="1" x14ac:dyDescent="0.25">
      <c r="A33" s="77" t="s">
        <v>467</v>
      </c>
      <c r="B33" s="9" t="s">
        <v>466</v>
      </c>
      <c r="C33" s="10" t="s">
        <v>906</v>
      </c>
      <c r="D33" s="134">
        <v>32990</v>
      </c>
      <c r="E33" s="11">
        <v>95563.328760000004</v>
      </c>
      <c r="F33" s="11">
        <v>3152634216</v>
      </c>
      <c r="G33" s="75">
        <v>1.9900000000000001E-2</v>
      </c>
    </row>
    <row r="34" spans="1:7" ht="16.5" customHeight="1" x14ac:dyDescent="0.25">
      <c r="A34" s="77" t="s">
        <v>464</v>
      </c>
      <c r="B34" s="9" t="s">
        <v>463</v>
      </c>
      <c r="C34" s="10" t="s">
        <v>905</v>
      </c>
      <c r="D34" s="134">
        <v>100000</v>
      </c>
      <c r="E34" s="11">
        <v>101216.16865000001</v>
      </c>
      <c r="F34" s="11">
        <v>10121616865</v>
      </c>
      <c r="G34" s="75">
        <v>6.3700000000000007E-2</v>
      </c>
    </row>
    <row r="35" spans="1:7" ht="16.5" customHeight="1" x14ac:dyDescent="0.25">
      <c r="A35" s="77" t="s">
        <v>461</v>
      </c>
      <c r="B35" s="9" t="s">
        <v>460</v>
      </c>
      <c r="C35" s="10" t="s">
        <v>904</v>
      </c>
      <c r="D35" s="134">
        <v>10000</v>
      </c>
      <c r="E35" s="11">
        <v>101166.86301</v>
      </c>
      <c r="F35" s="11">
        <v>1011668630</v>
      </c>
      <c r="G35" s="75">
        <v>6.4000000000000003E-3</v>
      </c>
    </row>
    <row r="36" spans="1:7" ht="16.5" customHeight="1" x14ac:dyDescent="0.25">
      <c r="A36" s="77" t="s">
        <v>458</v>
      </c>
      <c r="B36" s="9" t="s">
        <v>457</v>
      </c>
      <c r="C36" s="10" t="s">
        <v>903</v>
      </c>
      <c r="D36" s="134">
        <v>50000</v>
      </c>
      <c r="E36" s="11">
        <v>98691.243839999996</v>
      </c>
      <c r="F36" s="11">
        <v>4934562192</v>
      </c>
      <c r="G36" s="75">
        <v>3.1099999999999999E-2</v>
      </c>
    </row>
    <row r="37" spans="1:7" ht="16.5" customHeight="1" x14ac:dyDescent="0.25">
      <c r="A37" s="77" t="s">
        <v>455</v>
      </c>
      <c r="B37" s="9" t="s">
        <v>454</v>
      </c>
      <c r="C37" s="10" t="s">
        <v>902</v>
      </c>
      <c r="D37" s="134">
        <v>70000</v>
      </c>
      <c r="E37" s="11">
        <v>98766.246570000003</v>
      </c>
      <c r="F37" s="11">
        <v>6913637260</v>
      </c>
      <c r="G37" s="75">
        <v>4.3499999999999997E-2</v>
      </c>
    </row>
    <row r="38" spans="1:7" ht="16.5" customHeight="1" x14ac:dyDescent="0.25">
      <c r="A38" s="77" t="s">
        <v>452</v>
      </c>
      <c r="B38" s="9" t="s">
        <v>451</v>
      </c>
      <c r="C38" s="10" t="s">
        <v>901</v>
      </c>
      <c r="D38" s="134">
        <v>50000</v>
      </c>
      <c r="E38" s="11">
        <v>99999.56164</v>
      </c>
      <c r="F38" s="11">
        <v>4999978082</v>
      </c>
      <c r="G38" s="75">
        <v>3.15E-2</v>
      </c>
    </row>
    <row r="39" spans="1:7" ht="25.5" x14ac:dyDescent="0.25">
      <c r="A39" s="74"/>
      <c r="B39" s="6" t="s">
        <v>900</v>
      </c>
      <c r="C39" s="7" t="s">
        <v>899</v>
      </c>
      <c r="D39" s="34">
        <v>542787</v>
      </c>
      <c r="E39" s="8">
        <v>0</v>
      </c>
      <c r="F39" s="8">
        <v>68269175531</v>
      </c>
      <c r="G39" s="72">
        <v>0.4299</v>
      </c>
    </row>
    <row r="40" spans="1:7" ht="25.5" x14ac:dyDescent="0.25">
      <c r="A40" s="74" t="s">
        <v>369</v>
      </c>
      <c r="B40" s="6" t="s">
        <v>898</v>
      </c>
      <c r="C40" s="7" t="s">
        <v>897</v>
      </c>
      <c r="D40" s="34">
        <v>0</v>
      </c>
      <c r="E40" s="8">
        <v>0</v>
      </c>
      <c r="F40" s="8">
        <v>0</v>
      </c>
      <c r="G40" s="72">
        <v>0</v>
      </c>
    </row>
    <row r="41" spans="1:7" ht="25.5" x14ac:dyDescent="0.25">
      <c r="A41" s="77" t="s">
        <v>415</v>
      </c>
      <c r="B41" s="9" t="s">
        <v>896</v>
      </c>
      <c r="C41" s="10" t="s">
        <v>895</v>
      </c>
      <c r="D41" s="134">
        <v>0</v>
      </c>
      <c r="E41" s="11">
        <v>0</v>
      </c>
      <c r="F41" s="11">
        <v>0</v>
      </c>
      <c r="G41" s="75">
        <v>0</v>
      </c>
    </row>
    <row r="42" spans="1:7" ht="25.5" x14ac:dyDescent="0.25">
      <c r="A42" s="77" t="s">
        <v>406</v>
      </c>
      <c r="B42" s="9" t="s">
        <v>894</v>
      </c>
      <c r="C42" s="10" t="s">
        <v>893</v>
      </c>
      <c r="D42" s="134">
        <v>0</v>
      </c>
      <c r="E42" s="11">
        <v>0</v>
      </c>
      <c r="F42" s="11">
        <v>0</v>
      </c>
      <c r="G42" s="75">
        <v>0</v>
      </c>
    </row>
    <row r="43" spans="1:7" ht="25.5" x14ac:dyDescent="0.25">
      <c r="A43" s="77"/>
      <c r="B43" s="9" t="s">
        <v>857</v>
      </c>
      <c r="C43" s="10" t="s">
        <v>892</v>
      </c>
      <c r="D43" s="134">
        <v>0</v>
      </c>
      <c r="E43" s="11">
        <v>0</v>
      </c>
      <c r="F43" s="11">
        <v>0</v>
      </c>
      <c r="G43" s="75">
        <v>0</v>
      </c>
    </row>
    <row r="44" spans="1:7" ht="25.5" x14ac:dyDescent="0.25">
      <c r="A44" s="74"/>
      <c r="B44" s="6" t="s">
        <v>891</v>
      </c>
      <c r="C44" s="7" t="s">
        <v>890</v>
      </c>
      <c r="D44" s="34">
        <v>542787</v>
      </c>
      <c r="E44" s="8">
        <v>0</v>
      </c>
      <c r="F44" s="8">
        <v>68269175531</v>
      </c>
      <c r="G44" s="72">
        <v>0.4299</v>
      </c>
    </row>
    <row r="45" spans="1:7" ht="25.5" x14ac:dyDescent="0.25">
      <c r="A45" s="74" t="s">
        <v>366</v>
      </c>
      <c r="B45" s="6" t="s">
        <v>889</v>
      </c>
      <c r="C45" s="7" t="s">
        <v>888</v>
      </c>
      <c r="D45" s="34">
        <v>0</v>
      </c>
      <c r="E45" s="8">
        <v>0</v>
      </c>
      <c r="F45" s="8">
        <v>0</v>
      </c>
      <c r="G45" s="72">
        <v>0</v>
      </c>
    </row>
    <row r="46" spans="1:7" ht="25.5" x14ac:dyDescent="0.25">
      <c r="A46" s="77" t="s">
        <v>415</v>
      </c>
      <c r="B46" s="9" t="s">
        <v>887</v>
      </c>
      <c r="C46" s="10" t="s">
        <v>886</v>
      </c>
      <c r="D46" s="134">
        <v>0</v>
      </c>
      <c r="E46" s="11">
        <v>0</v>
      </c>
      <c r="F46" s="11">
        <v>0</v>
      </c>
      <c r="G46" s="75">
        <v>0</v>
      </c>
    </row>
    <row r="47" spans="1:7" ht="25.5" x14ac:dyDescent="0.25">
      <c r="A47" s="77" t="s">
        <v>406</v>
      </c>
      <c r="B47" s="9" t="s">
        <v>885</v>
      </c>
      <c r="C47" s="10" t="s">
        <v>884</v>
      </c>
      <c r="D47" s="134">
        <v>0</v>
      </c>
      <c r="E47" s="11">
        <v>0</v>
      </c>
      <c r="F47" s="11">
        <v>2387951852</v>
      </c>
      <c r="G47" s="75">
        <v>1.4999999999999999E-2</v>
      </c>
    </row>
    <row r="48" spans="1:7" ht="25.5" x14ac:dyDescent="0.25">
      <c r="A48" s="80"/>
      <c r="B48" s="12" t="s">
        <v>291</v>
      </c>
      <c r="C48" s="13" t="s">
        <v>883</v>
      </c>
      <c r="D48" s="135">
        <v>0</v>
      </c>
      <c r="E48" s="14">
        <v>0</v>
      </c>
      <c r="F48" s="14">
        <v>2387951852</v>
      </c>
      <c r="G48" s="78">
        <v>1.4999999999999999E-2</v>
      </c>
    </row>
    <row r="49" spans="1:7" ht="25.5" x14ac:dyDescent="0.25">
      <c r="A49" s="77" t="s">
        <v>400</v>
      </c>
      <c r="B49" s="9" t="s">
        <v>882</v>
      </c>
      <c r="C49" s="10" t="s">
        <v>881</v>
      </c>
      <c r="D49" s="134">
        <v>0</v>
      </c>
      <c r="E49" s="11">
        <v>0</v>
      </c>
      <c r="F49" s="11">
        <v>2401571977</v>
      </c>
      <c r="G49" s="75">
        <v>1.5100000000000001E-2</v>
      </c>
    </row>
    <row r="50" spans="1:7" ht="51" x14ac:dyDescent="0.25">
      <c r="A50" s="77" t="s">
        <v>430</v>
      </c>
      <c r="B50" s="9" t="s">
        <v>880</v>
      </c>
      <c r="C50" s="10" t="s">
        <v>879</v>
      </c>
      <c r="D50" s="134">
        <v>0</v>
      </c>
      <c r="E50" s="11">
        <v>0</v>
      </c>
      <c r="F50" s="11">
        <v>0</v>
      </c>
      <c r="G50" s="75">
        <v>0</v>
      </c>
    </row>
    <row r="51" spans="1:7" ht="51" x14ac:dyDescent="0.25">
      <c r="A51" s="77" t="s">
        <v>427</v>
      </c>
      <c r="B51" s="9" t="s">
        <v>878</v>
      </c>
      <c r="C51" s="10" t="s">
        <v>877</v>
      </c>
      <c r="D51" s="134">
        <v>0</v>
      </c>
      <c r="E51" s="11">
        <v>0</v>
      </c>
      <c r="F51" s="11">
        <v>0</v>
      </c>
      <c r="G51" s="75">
        <v>0</v>
      </c>
    </row>
    <row r="52" spans="1:7" ht="25.5" x14ac:dyDescent="0.25">
      <c r="A52" s="77" t="s">
        <v>424</v>
      </c>
      <c r="B52" s="9" t="s">
        <v>876</v>
      </c>
      <c r="C52" s="10" t="s">
        <v>875</v>
      </c>
      <c r="D52" s="134">
        <v>0</v>
      </c>
      <c r="E52" s="11">
        <v>0</v>
      </c>
      <c r="F52" s="11">
        <v>0</v>
      </c>
      <c r="G52" s="75">
        <v>0</v>
      </c>
    </row>
    <row r="53" spans="1:7" ht="25.5" x14ac:dyDescent="0.25">
      <c r="A53" s="77" t="s">
        <v>421</v>
      </c>
      <c r="B53" s="9" t="s">
        <v>874</v>
      </c>
      <c r="C53" s="10" t="s">
        <v>873</v>
      </c>
      <c r="D53" s="134">
        <v>0</v>
      </c>
      <c r="E53" s="11">
        <v>0</v>
      </c>
      <c r="F53" s="11">
        <v>0</v>
      </c>
      <c r="G53" s="75">
        <v>0</v>
      </c>
    </row>
    <row r="54" spans="1:7" ht="38.25" x14ac:dyDescent="0.25">
      <c r="A54" s="80" t="s">
        <v>872</v>
      </c>
      <c r="B54" s="12" t="s">
        <v>277</v>
      </c>
      <c r="C54" s="13" t="s">
        <v>871</v>
      </c>
      <c r="D54" s="135">
        <v>0</v>
      </c>
      <c r="E54" s="14">
        <v>0</v>
      </c>
      <c r="F54" s="14">
        <v>0</v>
      </c>
      <c r="G54" s="78">
        <v>0</v>
      </c>
    </row>
    <row r="55" spans="1:7" ht="25.5" x14ac:dyDescent="0.25">
      <c r="A55" s="74"/>
      <c r="B55" s="6" t="s">
        <v>857</v>
      </c>
      <c r="C55" s="7" t="s">
        <v>870</v>
      </c>
      <c r="D55" s="34">
        <v>0</v>
      </c>
      <c r="E55" s="8">
        <v>0</v>
      </c>
      <c r="F55" s="8">
        <v>4789523829</v>
      </c>
      <c r="G55" s="72">
        <v>3.0200000000000001E-2</v>
      </c>
    </row>
    <row r="56" spans="1:7" ht="25.5" x14ac:dyDescent="0.25">
      <c r="A56" s="74" t="s">
        <v>162</v>
      </c>
      <c r="B56" s="6" t="s">
        <v>716</v>
      </c>
      <c r="C56" s="7" t="s">
        <v>869</v>
      </c>
      <c r="D56" s="34">
        <v>0</v>
      </c>
      <c r="E56" s="8">
        <v>0</v>
      </c>
      <c r="F56" s="8">
        <v>0</v>
      </c>
      <c r="G56" s="72">
        <v>0</v>
      </c>
    </row>
    <row r="57" spans="1:7" ht="25.5" x14ac:dyDescent="0.25">
      <c r="A57" s="77" t="s">
        <v>415</v>
      </c>
      <c r="B57" s="9" t="s">
        <v>868</v>
      </c>
      <c r="C57" s="10" t="s">
        <v>867</v>
      </c>
      <c r="D57" s="134">
        <v>0</v>
      </c>
      <c r="E57" s="11">
        <v>0</v>
      </c>
      <c r="F57" s="11">
        <v>75727385779</v>
      </c>
      <c r="G57" s="75">
        <v>0.47689999999999999</v>
      </c>
    </row>
    <row r="58" spans="1:7" ht="25.5" x14ac:dyDescent="0.25">
      <c r="A58" s="80"/>
      <c r="B58" s="12" t="s">
        <v>714</v>
      </c>
      <c r="C58" s="13" t="s">
        <v>866</v>
      </c>
      <c r="D58" s="135">
        <v>0</v>
      </c>
      <c r="E58" s="14">
        <v>0</v>
      </c>
      <c r="F58" s="14">
        <v>11027385779</v>
      </c>
      <c r="G58" s="78">
        <v>6.9400000000000003E-2</v>
      </c>
    </row>
    <row r="59" spans="1:7" ht="25.5" x14ac:dyDescent="0.25">
      <c r="A59" s="80"/>
      <c r="B59" s="12" t="s">
        <v>704</v>
      </c>
      <c r="C59" s="13" t="s">
        <v>865</v>
      </c>
      <c r="D59" s="135">
        <v>0</v>
      </c>
      <c r="E59" s="14">
        <v>0</v>
      </c>
      <c r="F59" s="14">
        <v>0</v>
      </c>
      <c r="G59" s="78">
        <v>0</v>
      </c>
    </row>
    <row r="60" spans="1:7" ht="25.5" x14ac:dyDescent="0.25">
      <c r="A60" s="80"/>
      <c r="B60" s="12" t="s">
        <v>864</v>
      </c>
      <c r="C60" s="13" t="s">
        <v>863</v>
      </c>
      <c r="D60" s="135">
        <v>0</v>
      </c>
      <c r="E60" s="14">
        <v>0</v>
      </c>
      <c r="F60" s="14">
        <v>64700000000</v>
      </c>
      <c r="G60" s="78">
        <v>0.40749999999999997</v>
      </c>
    </row>
    <row r="61" spans="1:7" ht="25.5" x14ac:dyDescent="0.25">
      <c r="A61" s="77" t="s">
        <v>406</v>
      </c>
      <c r="B61" s="9" t="s">
        <v>862</v>
      </c>
      <c r="C61" s="10" t="s">
        <v>861</v>
      </c>
      <c r="D61" s="134">
        <v>0</v>
      </c>
      <c r="E61" s="11">
        <v>0</v>
      </c>
      <c r="F61" s="11">
        <v>10000000000</v>
      </c>
      <c r="G61" s="75">
        <v>6.3E-2</v>
      </c>
    </row>
    <row r="62" spans="1:7" ht="16.5" customHeight="1" x14ac:dyDescent="0.25">
      <c r="A62" s="77" t="s">
        <v>403</v>
      </c>
      <c r="B62" s="9" t="s">
        <v>402</v>
      </c>
      <c r="C62" s="10" t="s">
        <v>860</v>
      </c>
      <c r="D62" s="134">
        <v>10000</v>
      </c>
      <c r="E62" s="11"/>
      <c r="F62" s="11">
        <v>10000000000</v>
      </c>
      <c r="G62" s="75">
        <v>6.3E-2</v>
      </c>
    </row>
    <row r="63" spans="1:7" ht="25.5" x14ac:dyDescent="0.25">
      <c r="A63" s="77" t="s">
        <v>400</v>
      </c>
      <c r="B63" s="9" t="s">
        <v>859</v>
      </c>
      <c r="C63" s="10" t="s">
        <v>858</v>
      </c>
      <c r="D63" s="134">
        <v>0</v>
      </c>
      <c r="E63" s="11">
        <v>0</v>
      </c>
      <c r="F63" s="11">
        <v>0</v>
      </c>
      <c r="G63" s="75">
        <v>0</v>
      </c>
    </row>
    <row r="64" spans="1:7" ht="25.5" x14ac:dyDescent="0.25">
      <c r="A64" s="74"/>
      <c r="B64" s="6" t="s">
        <v>857</v>
      </c>
      <c r="C64" s="7" t="s">
        <v>856</v>
      </c>
      <c r="D64" s="34">
        <v>0</v>
      </c>
      <c r="E64" s="8">
        <v>0</v>
      </c>
      <c r="F64" s="8">
        <v>85727385779</v>
      </c>
      <c r="G64" s="72">
        <v>0.53990000000000005</v>
      </c>
    </row>
    <row r="65" spans="1:8" ht="25.5" x14ac:dyDescent="0.25">
      <c r="A65" s="71" t="s">
        <v>395</v>
      </c>
      <c r="B65" s="15" t="s">
        <v>855</v>
      </c>
      <c r="C65" s="16" t="s">
        <v>854</v>
      </c>
      <c r="D65" s="52">
        <v>0</v>
      </c>
      <c r="E65" s="17">
        <v>0</v>
      </c>
      <c r="F65" s="17">
        <v>158786085139</v>
      </c>
      <c r="G65" s="69">
        <v>1</v>
      </c>
    </row>
    <row r="66" spans="1:8" ht="11.25" customHeight="1" x14ac:dyDescent="0.25">
      <c r="A66" s="1"/>
      <c r="B66" s="1"/>
      <c r="C66" s="1"/>
      <c r="D66" s="1"/>
      <c r="E66" s="1"/>
      <c r="F66" s="1"/>
      <c r="G66" s="1"/>
      <c r="H66" s="1"/>
    </row>
    <row r="67" spans="1:8" ht="15.75" customHeight="1" x14ac:dyDescent="0.25">
      <c r="A67" s="133"/>
      <c r="B67" s="1"/>
      <c r="C67" s="1"/>
      <c r="D67" s="1"/>
      <c r="E67" s="1"/>
      <c r="F67" s="1"/>
    </row>
    <row r="68" spans="1:8" ht="26.25" customHeight="1" x14ac:dyDescent="0.25">
      <c r="A68" s="132"/>
    </row>
    <row r="69" spans="1:8" ht="9.75" customHeight="1" x14ac:dyDescent="0.25">
      <c r="A69" s="4"/>
      <c r="B69" s="4"/>
      <c r="C69" s="4"/>
      <c r="D69" s="4"/>
      <c r="E69" s="4"/>
      <c r="F69" s="4"/>
      <c r="G69" s="4"/>
      <c r="H69" s="1"/>
    </row>
    <row r="70" spans="1:8" ht="62.25" customHeight="1" x14ac:dyDescent="0.25">
      <c r="A70" s="131" t="s">
        <v>853</v>
      </c>
      <c r="B70" s="130" t="s">
        <v>852</v>
      </c>
      <c r="C70" s="130" t="s">
        <v>851</v>
      </c>
      <c r="D70" s="130" t="s">
        <v>850</v>
      </c>
      <c r="E70" s="130" t="s">
        <v>849</v>
      </c>
      <c r="F70" s="130" t="s">
        <v>848</v>
      </c>
      <c r="G70" s="129" t="s">
        <v>847</v>
      </c>
    </row>
    <row r="71" spans="1:8" ht="8.25" customHeight="1" x14ac:dyDescent="0.25">
      <c r="A71" s="1"/>
      <c r="B71" s="1"/>
      <c r="C71" s="1"/>
      <c r="D71" s="1"/>
      <c r="E71" s="1"/>
      <c r="F71" s="1"/>
      <c r="G71" s="1"/>
      <c r="H71" s="1"/>
    </row>
    <row r="72" spans="1:8" ht="12.75" customHeight="1" x14ac:dyDescent="0.25">
      <c r="A72" s="50"/>
      <c r="B72" s="50"/>
    </row>
    <row r="73" spans="1:8" ht="15.75" customHeight="1" x14ac:dyDescent="0.25">
      <c r="A73" s="90"/>
      <c r="B73" s="90"/>
    </row>
    <row r="74" spans="1:8" ht="15" customHeight="1" x14ac:dyDescent="0.25">
      <c r="A74" s="1"/>
      <c r="B74" s="1"/>
      <c r="C74" s="1"/>
      <c r="D74" s="1"/>
      <c r="E74" s="1"/>
      <c r="F74" s="1"/>
      <c r="G74" s="1"/>
      <c r="H74" s="1"/>
    </row>
    <row r="75" spans="1:8" ht="15" customHeight="1" x14ac:dyDescent="0.25">
      <c r="A75" s="1"/>
      <c r="B75" s="1"/>
      <c r="C75" s="1"/>
      <c r="D75" s="1"/>
      <c r="E75" s="1"/>
      <c r="F75" s="1"/>
      <c r="G75" s="1"/>
      <c r="H75" s="1"/>
    </row>
    <row r="76" spans="1:8" ht="15" customHeight="1" x14ac:dyDescent="0.25">
      <c r="A76" s="1"/>
      <c r="B76" s="1"/>
      <c r="C76" s="1"/>
      <c r="D76" s="1"/>
      <c r="E76" s="1"/>
      <c r="F76" s="1"/>
      <c r="G76" s="1"/>
      <c r="H76" s="1"/>
    </row>
    <row r="77" spans="1:8" ht="15" customHeight="1" x14ac:dyDescent="0.25">
      <c r="A77" s="1"/>
      <c r="B77" s="1"/>
      <c r="C77" s="1"/>
      <c r="D77" s="1"/>
      <c r="E77" s="1"/>
      <c r="F77" s="1"/>
      <c r="G77" s="1"/>
      <c r="H77" s="1"/>
    </row>
    <row r="78" spans="1:8" ht="15.75" customHeight="1" x14ac:dyDescent="0.25">
      <c r="A78" s="1"/>
      <c r="B78" s="1"/>
      <c r="C78" s="1"/>
      <c r="D78" s="1"/>
      <c r="E78" s="1"/>
      <c r="F78" s="1"/>
      <c r="G78" s="1"/>
      <c r="H78" s="1"/>
    </row>
    <row r="79" spans="1:8" ht="15.75" customHeight="1" x14ac:dyDescent="0.25">
      <c r="A79" s="1"/>
      <c r="B79" s="1"/>
      <c r="C79" s="1"/>
      <c r="D79" s="1"/>
      <c r="E79" s="1"/>
      <c r="F79" s="1"/>
      <c r="G79" s="1"/>
      <c r="H79" s="1"/>
    </row>
    <row r="80" spans="1:8" ht="15.75" customHeight="1" x14ac:dyDescent="0.25">
      <c r="A80" s="1"/>
      <c r="B80" s="1"/>
      <c r="C80" s="1"/>
      <c r="D80" s="1"/>
      <c r="E80" s="1"/>
      <c r="F80" s="1"/>
      <c r="G80" s="1"/>
      <c r="H80" s="1"/>
    </row>
    <row r="81" spans="1:2" ht="25.5" customHeight="1" x14ac:dyDescent="0.25">
      <c r="A81" s="49"/>
      <c r="B81" s="98"/>
    </row>
  </sheetData>
  <printOptions horizontalCentered="1"/>
  <pageMargins left="0" right="0" top="0.5899999737739563" bottom="0.5899999737739563"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98" customWidth="1"/>
    <col min="2" max="2" width="34.42578125" style="152" customWidth="1"/>
    <col min="3" max="3" width="12.42578125" style="152" bestFit="1" customWidth="1"/>
    <col min="4" max="4" width="9.140625" style="152"/>
    <col min="5" max="5" width="12.28515625" style="152" customWidth="1"/>
    <col min="6" max="6" width="13.28515625" style="152" customWidth="1"/>
    <col min="7" max="7" width="15.28515625" style="152" customWidth="1"/>
    <col min="8" max="11" width="19" style="152" customWidth="1"/>
    <col min="12" max="16384" width="9.140625" style="152"/>
  </cols>
  <sheetData>
    <row r="1" spans="1:11" s="149" customFormat="1" ht="26.25" customHeight="1" x14ac:dyDescent="0.25">
      <c r="A1" s="312" t="s">
        <v>982</v>
      </c>
      <c r="B1" s="312"/>
      <c r="C1" s="312"/>
      <c r="D1" s="312"/>
      <c r="E1" s="312"/>
      <c r="F1" s="312"/>
      <c r="G1" s="312"/>
      <c r="H1" s="312"/>
      <c r="I1" s="312"/>
      <c r="J1" s="312"/>
      <c r="K1" s="312"/>
    </row>
    <row r="2" spans="1:11" ht="52.5" customHeight="1" x14ac:dyDescent="0.25">
      <c r="A2" s="150"/>
      <c r="B2" s="151"/>
      <c r="C2" s="313" t="s">
        <v>983</v>
      </c>
      <c r="D2" s="313"/>
      <c r="E2" s="313"/>
      <c r="F2" s="313"/>
      <c r="G2" s="313"/>
      <c r="H2" s="313"/>
      <c r="I2" s="313"/>
      <c r="J2" s="313"/>
      <c r="K2" s="313"/>
    </row>
    <row r="3" spans="1:11" ht="14.25" customHeight="1" x14ac:dyDescent="0.25">
      <c r="A3" s="314" t="s">
        <v>984</v>
      </c>
      <c r="B3" s="315"/>
      <c r="C3" s="315"/>
      <c r="D3" s="315"/>
      <c r="E3" s="315"/>
      <c r="F3" s="315"/>
      <c r="G3" s="315"/>
      <c r="H3" s="315"/>
      <c r="I3" s="315"/>
      <c r="J3" s="315"/>
      <c r="K3" s="315"/>
    </row>
    <row r="4" spans="1:11" ht="15.75" customHeight="1" x14ac:dyDescent="0.25">
      <c r="A4" s="315"/>
      <c r="B4" s="315"/>
      <c r="C4" s="315"/>
      <c r="D4" s="315"/>
      <c r="E4" s="315"/>
      <c r="F4" s="315"/>
      <c r="G4" s="315"/>
      <c r="H4" s="315"/>
      <c r="I4" s="315"/>
      <c r="J4" s="315"/>
      <c r="K4" s="315"/>
    </row>
    <row r="5" spans="1:11" s="153" customFormat="1" ht="18" customHeight="1" x14ac:dyDescent="0.2">
      <c r="A5" s="316" t="s">
        <v>3</v>
      </c>
      <c r="B5" s="317"/>
      <c r="C5" s="317"/>
      <c r="D5" s="317"/>
      <c r="E5" s="317"/>
      <c r="F5" s="317"/>
      <c r="G5" s="317"/>
      <c r="H5" s="317"/>
      <c r="I5" s="317"/>
      <c r="J5" s="317"/>
      <c r="K5" s="317"/>
    </row>
    <row r="6" spans="1:11" s="153" customFormat="1" ht="11.25" x14ac:dyDescent="0.2">
      <c r="A6" s="154"/>
      <c r="B6" s="154"/>
      <c r="C6" s="154"/>
      <c r="D6" s="154"/>
      <c r="E6" s="154"/>
      <c r="F6" s="155"/>
      <c r="G6" s="156"/>
      <c r="H6" s="156"/>
      <c r="I6" s="156"/>
      <c r="J6" s="156"/>
      <c r="K6" s="156"/>
    </row>
    <row r="7" spans="1:11" s="153" customFormat="1" ht="17.25" customHeight="1" x14ac:dyDescent="0.2">
      <c r="A7" s="303" t="s">
        <v>12</v>
      </c>
      <c r="B7" s="304"/>
      <c r="C7" s="318" t="s">
        <v>13</v>
      </c>
      <c r="D7" s="318"/>
      <c r="E7" s="318"/>
      <c r="F7" s="318"/>
      <c r="G7" s="303"/>
      <c r="H7" s="303"/>
      <c r="I7" s="303"/>
      <c r="J7" s="303"/>
      <c r="K7" s="156"/>
    </row>
    <row r="8" spans="1:11" s="153" customFormat="1" ht="17.25" customHeight="1" x14ac:dyDescent="0.2">
      <c r="A8" s="157" t="s">
        <v>14</v>
      </c>
      <c r="B8" s="158"/>
      <c r="C8" s="159" t="s">
        <v>15</v>
      </c>
      <c r="D8" s="156"/>
      <c r="E8" s="156"/>
      <c r="F8" s="156"/>
      <c r="G8" s="311"/>
      <c r="H8" s="311"/>
      <c r="I8" s="311"/>
      <c r="J8" s="311"/>
      <c r="K8" s="156"/>
    </row>
    <row r="9" spans="1:11" s="153" customFormat="1" ht="17.25" customHeight="1" x14ac:dyDescent="0.2">
      <c r="A9" s="160" t="s">
        <v>4</v>
      </c>
      <c r="B9" s="158"/>
      <c r="C9" s="303" t="s">
        <v>5</v>
      </c>
      <c r="D9" s="303"/>
      <c r="E9" s="303"/>
      <c r="F9" s="303"/>
      <c r="G9" s="303"/>
      <c r="H9" s="161"/>
      <c r="I9" s="161"/>
      <c r="J9" s="161"/>
      <c r="K9" s="156"/>
    </row>
    <row r="10" spans="1:11" s="153" customFormat="1" ht="17.25" customHeight="1" x14ac:dyDescent="0.2">
      <c r="A10" s="157" t="s">
        <v>6</v>
      </c>
      <c r="B10" s="158"/>
      <c r="C10" s="319" t="s">
        <v>7</v>
      </c>
      <c r="D10" s="319"/>
      <c r="E10" s="319"/>
      <c r="F10" s="319"/>
      <c r="G10" s="161"/>
      <c r="H10" s="161"/>
      <c r="I10" s="161"/>
      <c r="J10" s="161"/>
      <c r="K10" s="156"/>
    </row>
    <row r="11" spans="1:11" s="153" customFormat="1" ht="17.25" customHeight="1" x14ac:dyDescent="0.2">
      <c r="A11" s="303" t="s">
        <v>8</v>
      </c>
      <c r="B11" s="304"/>
      <c r="C11" s="162" t="s">
        <v>985</v>
      </c>
      <c r="D11" s="162"/>
      <c r="E11" s="156"/>
      <c r="F11" s="156"/>
      <c r="G11" s="303"/>
      <c r="H11" s="303"/>
      <c r="I11" s="303"/>
      <c r="J11" s="303"/>
      <c r="K11" s="156"/>
    </row>
    <row r="12" spans="1:11" s="153" customFormat="1" ht="17.25" customHeight="1" x14ac:dyDescent="0.2">
      <c r="A12" s="310" t="s">
        <v>986</v>
      </c>
      <c r="B12" s="310"/>
      <c r="C12" s="163" t="s">
        <v>11</v>
      </c>
      <c r="D12" s="156"/>
      <c r="E12" s="156"/>
      <c r="F12" s="156"/>
      <c r="G12" s="311"/>
      <c r="H12" s="311"/>
      <c r="I12" s="311"/>
      <c r="J12" s="311"/>
      <c r="K12" s="156"/>
    </row>
    <row r="13" spans="1:11" s="153" customFormat="1" ht="17.25" customHeight="1" x14ac:dyDescent="0.2">
      <c r="A13" s="303" t="s">
        <v>16</v>
      </c>
      <c r="B13" s="304"/>
      <c r="C13" s="164" t="s">
        <v>1095</v>
      </c>
      <c r="D13" s="162"/>
      <c r="E13" s="156"/>
      <c r="F13" s="156"/>
      <c r="G13" s="303"/>
      <c r="H13" s="303"/>
      <c r="I13" s="303"/>
      <c r="J13" s="303"/>
      <c r="K13" s="156"/>
    </row>
    <row r="14" spans="1:11" s="153" customFormat="1" ht="17.25" customHeight="1" x14ac:dyDescent="0.2">
      <c r="A14" s="157" t="s">
        <v>17</v>
      </c>
      <c r="B14" s="157"/>
      <c r="C14" s="165" t="s">
        <v>1096</v>
      </c>
      <c r="D14" s="156"/>
      <c r="E14" s="156"/>
      <c r="F14" s="156"/>
      <c r="G14" s="305"/>
      <c r="H14" s="305"/>
      <c r="I14" s="305"/>
      <c r="J14" s="305"/>
      <c r="K14" s="156"/>
    </row>
    <row r="15" spans="1:11" s="153" customFormat="1" ht="11.25" x14ac:dyDescent="0.2">
      <c r="A15" s="157"/>
      <c r="B15" s="157"/>
      <c r="C15" s="166"/>
      <c r="D15" s="156"/>
      <c r="E15" s="156"/>
      <c r="F15" s="156"/>
      <c r="G15" s="167"/>
      <c r="H15" s="167"/>
      <c r="I15" s="167"/>
      <c r="J15" s="167"/>
      <c r="K15" s="156"/>
    </row>
    <row r="16" spans="1:11" s="153" customFormat="1" ht="15.75" customHeight="1" x14ac:dyDescent="0.2">
      <c r="A16" s="168"/>
      <c r="B16" s="156"/>
      <c r="C16" s="156"/>
      <c r="D16" s="156"/>
      <c r="E16" s="156"/>
      <c r="F16" s="156"/>
      <c r="G16" s="156"/>
      <c r="H16" s="156"/>
      <c r="I16" s="156"/>
      <c r="J16" s="156"/>
      <c r="K16" s="156"/>
    </row>
    <row r="17" spans="1:11" s="153" customFormat="1" ht="29.25" customHeight="1" x14ac:dyDescent="0.2">
      <c r="A17" s="168"/>
      <c r="B17" s="156"/>
      <c r="C17" s="156"/>
      <c r="D17" s="156"/>
      <c r="E17" s="156"/>
      <c r="F17" s="156"/>
      <c r="G17" s="156"/>
      <c r="H17" s="156"/>
      <c r="I17" s="156"/>
      <c r="J17" s="156"/>
      <c r="K17" s="156"/>
    </row>
    <row r="18" spans="1:11" s="153" customFormat="1" ht="37.5" customHeight="1" x14ac:dyDescent="0.2">
      <c r="A18" s="306" t="s">
        <v>926</v>
      </c>
      <c r="B18" s="306" t="s">
        <v>987</v>
      </c>
      <c r="C18" s="308" t="s">
        <v>502</v>
      </c>
      <c r="D18" s="306" t="s">
        <v>988</v>
      </c>
      <c r="E18" s="306" t="s">
        <v>989</v>
      </c>
      <c r="F18" s="306" t="s">
        <v>990</v>
      </c>
      <c r="G18" s="306" t="s">
        <v>991</v>
      </c>
      <c r="H18" s="301" t="s">
        <v>992</v>
      </c>
      <c r="I18" s="302"/>
      <c r="J18" s="301" t="s">
        <v>993</v>
      </c>
      <c r="K18" s="302"/>
    </row>
    <row r="19" spans="1:11" s="153" customFormat="1" ht="73.5" customHeight="1" x14ac:dyDescent="0.2">
      <c r="A19" s="307"/>
      <c r="B19" s="307"/>
      <c r="C19" s="309"/>
      <c r="D19" s="307"/>
      <c r="E19" s="307"/>
      <c r="F19" s="307"/>
      <c r="G19" s="307"/>
      <c r="H19" s="169" t="s">
        <v>994</v>
      </c>
      <c r="I19" s="169" t="s">
        <v>995</v>
      </c>
      <c r="J19" s="169" t="s">
        <v>996</v>
      </c>
      <c r="K19" s="169" t="s">
        <v>995</v>
      </c>
    </row>
    <row r="20" spans="1:11" s="153" customFormat="1" ht="35.25" customHeight="1" x14ac:dyDescent="0.2">
      <c r="A20" s="170" t="s">
        <v>415</v>
      </c>
      <c r="B20" s="171" t="s">
        <v>997</v>
      </c>
      <c r="C20" s="170" t="s">
        <v>998</v>
      </c>
      <c r="D20" s="172"/>
      <c r="E20" s="172"/>
      <c r="F20" s="173"/>
      <c r="G20" s="174"/>
      <c r="H20" s="171"/>
      <c r="I20" s="175"/>
      <c r="J20" s="176"/>
      <c r="K20" s="177"/>
    </row>
    <row r="21" spans="1:11" s="153" customFormat="1" ht="35.25" customHeight="1" x14ac:dyDescent="0.2">
      <c r="A21" s="170" t="s">
        <v>486</v>
      </c>
      <c r="B21" s="171" t="s">
        <v>999</v>
      </c>
      <c r="C21" s="170" t="s">
        <v>1000</v>
      </c>
      <c r="D21" s="172"/>
      <c r="E21" s="172"/>
      <c r="F21" s="173"/>
      <c r="G21" s="174"/>
      <c r="H21" s="171"/>
      <c r="I21" s="175"/>
      <c r="J21" s="176"/>
      <c r="K21" s="177"/>
    </row>
    <row r="22" spans="1:11" s="153" customFormat="1" ht="35.25" customHeight="1" x14ac:dyDescent="0.2">
      <c r="A22" s="170" t="s">
        <v>358</v>
      </c>
      <c r="B22" s="171" t="s">
        <v>1001</v>
      </c>
      <c r="C22" s="170" t="s">
        <v>1002</v>
      </c>
      <c r="D22" s="173"/>
      <c r="E22" s="173"/>
      <c r="F22" s="173"/>
      <c r="G22" s="174"/>
      <c r="H22" s="171"/>
      <c r="I22" s="175"/>
      <c r="J22" s="171"/>
      <c r="K22" s="175"/>
    </row>
    <row r="23" spans="1:11" s="153" customFormat="1" ht="35.25" customHeight="1" x14ac:dyDescent="0.2">
      <c r="A23" s="170" t="s">
        <v>406</v>
      </c>
      <c r="B23" s="171" t="s">
        <v>1003</v>
      </c>
      <c r="C23" s="170" t="s">
        <v>1004</v>
      </c>
      <c r="D23" s="173"/>
      <c r="E23" s="173"/>
      <c r="F23" s="173"/>
      <c r="G23" s="172"/>
      <c r="H23" s="171"/>
      <c r="I23" s="178"/>
      <c r="J23" s="171"/>
      <c r="K23" s="178"/>
    </row>
    <row r="24" spans="1:11" s="153" customFormat="1" ht="35.25" customHeight="1" x14ac:dyDescent="0.2">
      <c r="A24" s="170" t="s">
        <v>268</v>
      </c>
      <c r="B24" s="171" t="s">
        <v>1005</v>
      </c>
      <c r="C24" s="170" t="s">
        <v>1006</v>
      </c>
      <c r="D24" s="173"/>
      <c r="E24" s="173"/>
      <c r="F24" s="173"/>
      <c r="G24" s="174"/>
      <c r="H24" s="171"/>
      <c r="I24" s="175"/>
      <c r="J24" s="171"/>
      <c r="K24" s="175"/>
    </row>
    <row r="25" spans="1:11" s="183" customFormat="1" ht="35.25" customHeight="1" x14ac:dyDescent="0.15">
      <c r="A25" s="179" t="s">
        <v>1007</v>
      </c>
      <c r="B25" s="180" t="s">
        <v>1008</v>
      </c>
      <c r="C25" s="179" t="s">
        <v>1009</v>
      </c>
      <c r="D25" s="181"/>
      <c r="E25" s="181"/>
      <c r="F25" s="181"/>
      <c r="G25" s="182"/>
      <c r="H25" s="180"/>
      <c r="I25" s="177"/>
      <c r="J25" s="180"/>
      <c r="K25" s="177"/>
    </row>
    <row r="26" spans="1:11" s="153" customFormat="1" ht="35.25" customHeight="1" x14ac:dyDescent="0.2">
      <c r="A26" s="170" t="s">
        <v>400</v>
      </c>
      <c r="B26" s="171" t="s">
        <v>1010</v>
      </c>
      <c r="C26" s="170" t="s">
        <v>1011</v>
      </c>
      <c r="D26" s="173"/>
      <c r="E26" s="173"/>
      <c r="F26" s="173"/>
      <c r="G26" s="174"/>
      <c r="H26" s="171"/>
      <c r="I26" s="175"/>
      <c r="J26" s="171"/>
      <c r="K26" s="175"/>
    </row>
    <row r="27" spans="1:11" s="153" customFormat="1" ht="35.25" customHeight="1" x14ac:dyDescent="0.2">
      <c r="A27" s="170" t="s">
        <v>1012</v>
      </c>
      <c r="B27" s="171" t="s">
        <v>999</v>
      </c>
      <c r="C27" s="170" t="s">
        <v>1013</v>
      </c>
      <c r="D27" s="173"/>
      <c r="E27" s="173"/>
      <c r="F27" s="173"/>
      <c r="G27" s="174"/>
      <c r="H27" s="171"/>
      <c r="I27" s="175"/>
      <c r="J27" s="171"/>
      <c r="K27" s="175"/>
    </row>
    <row r="28" spans="1:11" s="153" customFormat="1" ht="35.25" customHeight="1" x14ac:dyDescent="0.2">
      <c r="A28" s="170" t="s">
        <v>378</v>
      </c>
      <c r="B28" s="171" t="s">
        <v>1014</v>
      </c>
      <c r="C28" s="170" t="s">
        <v>1015</v>
      </c>
      <c r="D28" s="173"/>
      <c r="E28" s="173"/>
      <c r="F28" s="173"/>
      <c r="G28" s="174"/>
      <c r="H28" s="171"/>
      <c r="I28" s="175"/>
      <c r="J28" s="171"/>
      <c r="K28" s="175"/>
    </row>
    <row r="29" spans="1:11" s="153" customFormat="1" ht="35.25" customHeight="1" x14ac:dyDescent="0.2">
      <c r="A29" s="170" t="s">
        <v>430</v>
      </c>
      <c r="B29" s="171" t="s">
        <v>1016</v>
      </c>
      <c r="C29" s="170" t="s">
        <v>1017</v>
      </c>
      <c r="D29" s="173"/>
      <c r="E29" s="173"/>
      <c r="F29" s="173"/>
      <c r="G29" s="174"/>
      <c r="H29" s="171"/>
      <c r="I29" s="175"/>
      <c r="J29" s="171"/>
      <c r="K29" s="175"/>
    </row>
    <row r="30" spans="1:11" s="153" customFormat="1" ht="35.25" customHeight="1" x14ac:dyDescent="0.2">
      <c r="A30" s="170" t="s">
        <v>1018</v>
      </c>
      <c r="B30" s="171" t="s">
        <v>999</v>
      </c>
      <c r="C30" s="170" t="s">
        <v>1019</v>
      </c>
      <c r="D30" s="173"/>
      <c r="E30" s="173"/>
      <c r="F30" s="173"/>
      <c r="G30" s="174"/>
      <c r="H30" s="171"/>
      <c r="I30" s="175"/>
      <c r="J30" s="171"/>
      <c r="K30" s="175"/>
    </row>
    <row r="31" spans="1:11" s="153" customFormat="1" ht="35.25" customHeight="1" x14ac:dyDescent="0.2">
      <c r="A31" s="170" t="s">
        <v>369</v>
      </c>
      <c r="B31" s="171" t="s">
        <v>1020</v>
      </c>
      <c r="C31" s="170" t="s">
        <v>1021</v>
      </c>
      <c r="D31" s="173"/>
      <c r="E31" s="173"/>
      <c r="F31" s="173"/>
      <c r="G31" s="174"/>
      <c r="H31" s="171"/>
      <c r="I31" s="175"/>
      <c r="J31" s="171"/>
      <c r="K31" s="175"/>
    </row>
    <row r="32" spans="1:11" s="183" customFormat="1" ht="35.25" customHeight="1" x14ac:dyDescent="0.15">
      <c r="A32" s="179" t="s">
        <v>1022</v>
      </c>
      <c r="B32" s="180" t="s">
        <v>1023</v>
      </c>
      <c r="C32" s="179" t="s">
        <v>1024</v>
      </c>
      <c r="D32" s="181"/>
      <c r="E32" s="181"/>
      <c r="F32" s="181"/>
      <c r="G32" s="182"/>
      <c r="H32" s="180"/>
      <c r="I32" s="177"/>
      <c r="J32" s="180"/>
      <c r="K32" s="177"/>
    </row>
    <row r="33" spans="1:11" s="153" customFormat="1" ht="11.25" x14ac:dyDescent="0.2">
      <c r="A33" s="168"/>
      <c r="B33" s="156"/>
      <c r="C33" s="156"/>
      <c r="D33" s="156"/>
      <c r="E33" s="156"/>
      <c r="F33" s="156"/>
      <c r="G33" s="156"/>
      <c r="H33" s="156"/>
      <c r="I33" s="156"/>
      <c r="J33" s="156"/>
      <c r="K33" s="156"/>
    </row>
    <row r="34" spans="1:11" s="188" customFormat="1" ht="12.75" x14ac:dyDescent="0.25">
      <c r="A34" s="184"/>
      <c r="B34" s="185"/>
      <c r="C34" s="185" t="s">
        <v>1025</v>
      </c>
      <c r="D34" s="186"/>
      <c r="E34" s="186"/>
      <c r="F34" s="186"/>
      <c r="G34" s="186"/>
      <c r="H34" s="186"/>
      <c r="I34" s="187" t="s">
        <v>1026</v>
      </c>
      <c r="J34" s="186"/>
      <c r="K34" s="186"/>
    </row>
    <row r="35" spans="1:11" s="188" customFormat="1" ht="12.75" x14ac:dyDescent="0.25">
      <c r="A35" s="184"/>
      <c r="B35" s="189"/>
      <c r="C35" s="189" t="s">
        <v>1027</v>
      </c>
      <c r="D35" s="186"/>
      <c r="E35" s="186"/>
      <c r="F35" s="186"/>
      <c r="G35" s="186"/>
      <c r="H35" s="186"/>
      <c r="I35" s="190" t="s">
        <v>1028</v>
      </c>
      <c r="J35" s="186"/>
      <c r="K35" s="186"/>
    </row>
    <row r="36" spans="1:11" s="193" customFormat="1" x14ac:dyDescent="0.25">
      <c r="A36" s="184"/>
      <c r="B36" s="184"/>
      <c r="C36" s="184"/>
      <c r="D36" s="191"/>
      <c r="E36" s="191"/>
      <c r="F36" s="191"/>
      <c r="G36" s="191"/>
      <c r="H36" s="191"/>
      <c r="I36" s="192"/>
      <c r="J36" s="191"/>
      <c r="K36" s="191"/>
    </row>
    <row r="37" spans="1:11" s="193" customFormat="1" x14ac:dyDescent="0.25">
      <c r="A37" s="184"/>
      <c r="B37" s="184"/>
      <c r="C37" s="184"/>
      <c r="D37" s="191"/>
      <c r="E37" s="191"/>
      <c r="F37" s="191"/>
      <c r="G37" s="191"/>
      <c r="H37" s="191"/>
      <c r="I37" s="192"/>
      <c r="J37" s="191"/>
      <c r="K37" s="191"/>
    </row>
    <row r="38" spans="1:11" s="193" customFormat="1" x14ac:dyDescent="0.25">
      <c r="A38" s="184"/>
      <c r="B38" s="184"/>
      <c r="C38" s="184"/>
      <c r="D38" s="191"/>
      <c r="E38" s="191"/>
      <c r="F38" s="191"/>
      <c r="G38" s="191"/>
      <c r="H38" s="191"/>
      <c r="I38" s="192"/>
      <c r="J38" s="191"/>
      <c r="K38" s="191"/>
    </row>
    <row r="39" spans="1:11" s="193" customFormat="1" x14ac:dyDescent="0.25">
      <c r="A39" s="184"/>
      <c r="B39" s="184"/>
      <c r="C39" s="184"/>
      <c r="D39" s="191"/>
      <c r="E39" s="191"/>
      <c r="F39" s="191"/>
      <c r="G39" s="191"/>
      <c r="H39" s="191"/>
      <c r="I39" s="192"/>
      <c r="J39" s="191"/>
      <c r="K39" s="191"/>
    </row>
    <row r="40" spans="1:11" s="193" customFormat="1" x14ac:dyDescent="0.25">
      <c r="A40" s="184"/>
      <c r="B40" s="184"/>
      <c r="C40" s="184"/>
      <c r="D40" s="191"/>
      <c r="E40" s="191"/>
      <c r="F40" s="191"/>
      <c r="G40" s="191"/>
      <c r="H40" s="191"/>
      <c r="I40" s="192"/>
      <c r="J40" s="191"/>
      <c r="K40" s="191"/>
    </row>
    <row r="41" spans="1:11" s="193" customFormat="1" x14ac:dyDescent="0.25">
      <c r="A41" s="184"/>
      <c r="B41" s="184"/>
      <c r="C41" s="184"/>
      <c r="D41" s="191"/>
      <c r="E41" s="191"/>
      <c r="F41" s="191"/>
      <c r="G41" s="191"/>
      <c r="H41" s="191"/>
      <c r="I41" s="192"/>
      <c r="J41" s="191"/>
      <c r="K41" s="191"/>
    </row>
    <row r="42" spans="1:11" s="195" customFormat="1" ht="12.75" x14ac:dyDescent="0.25">
      <c r="A42" s="184"/>
      <c r="B42" s="185"/>
      <c r="C42" s="185" t="s">
        <v>1029</v>
      </c>
      <c r="D42" s="194"/>
      <c r="E42" s="194"/>
      <c r="F42" s="194"/>
      <c r="G42" s="194"/>
      <c r="H42" s="194"/>
      <c r="I42" s="187" t="s">
        <v>1030</v>
      </c>
      <c r="J42" s="194"/>
      <c r="K42" s="194"/>
    </row>
    <row r="43" spans="1:11" x14ac:dyDescent="0.25">
      <c r="A43" s="196"/>
      <c r="B43" s="196"/>
      <c r="C43" s="197"/>
      <c r="D43" s="150"/>
      <c r="E43" s="150"/>
      <c r="F43" s="150"/>
      <c r="G43" s="150"/>
      <c r="H43" s="150"/>
      <c r="I43" s="197"/>
      <c r="J43" s="150"/>
      <c r="K43" s="150"/>
    </row>
    <row r="44" spans="1:11" x14ac:dyDescent="0.25">
      <c r="A44" s="196"/>
      <c r="B44" s="196"/>
      <c r="C44" s="197"/>
      <c r="D44" s="150"/>
      <c r="E44" s="150"/>
      <c r="F44" s="150"/>
      <c r="G44" s="150"/>
      <c r="H44" s="150"/>
      <c r="I44" s="197"/>
      <c r="J44" s="150"/>
      <c r="K44" s="150"/>
    </row>
    <row r="45" spans="1:11" x14ac:dyDescent="0.25">
      <c r="A45" s="196"/>
      <c r="B45" s="196"/>
      <c r="C45" s="197"/>
      <c r="D45" s="150"/>
      <c r="E45" s="150"/>
      <c r="F45" s="150"/>
      <c r="G45" s="150"/>
      <c r="H45" s="150"/>
      <c r="I45" s="197"/>
      <c r="J45" s="150"/>
      <c r="K45" s="150"/>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6"/>
    </row>
    <row r="2" spans="1:7" ht="43.5" customHeight="1" x14ac:dyDescent="0.25">
      <c r="A2" s="96"/>
    </row>
    <row r="3" spans="1:7" ht="11.25" customHeight="1" x14ac:dyDescent="0.25">
      <c r="A3" s="1"/>
      <c r="B3" s="1"/>
      <c r="C3" s="1"/>
      <c r="D3" s="1"/>
      <c r="E3" s="1"/>
      <c r="F3" s="1"/>
      <c r="G3" s="1"/>
    </row>
    <row r="4" spans="1:7" ht="36.75" customHeight="1" x14ac:dyDescent="0.25">
      <c r="A4" s="85"/>
    </row>
    <row r="5" spans="1:7" ht="22.5" customHeight="1" x14ac:dyDescent="0.25">
      <c r="A5" s="65"/>
    </row>
    <row r="6" spans="1:7" ht="15.75" customHeight="1" x14ac:dyDescent="0.25">
      <c r="A6" s="50"/>
      <c r="B6" s="64"/>
      <c r="C6" s="64"/>
    </row>
    <row r="7" spans="1:7" ht="15.75" customHeight="1" x14ac:dyDescent="0.25">
      <c r="A7" s="1"/>
      <c r="B7" s="1"/>
      <c r="C7" s="1"/>
    </row>
    <row r="8" spans="1:7" ht="15.75" customHeight="1" x14ac:dyDescent="0.25">
      <c r="A8" s="49"/>
      <c r="B8" s="64"/>
      <c r="C8" s="64"/>
    </row>
    <row r="9" spans="1:7" ht="15.75" customHeight="1" x14ac:dyDescent="0.25">
      <c r="A9" s="1"/>
      <c r="B9" s="1"/>
      <c r="C9" s="1"/>
    </row>
    <row r="10" spans="1:7" ht="15.75" customHeight="1" x14ac:dyDescent="0.25">
      <c r="A10" s="49"/>
      <c r="B10" s="64"/>
      <c r="C10" s="64"/>
    </row>
    <row r="11" spans="1:7" ht="15.75" customHeight="1" x14ac:dyDescent="0.25">
      <c r="A11" s="1"/>
      <c r="B11" s="1"/>
      <c r="C11" s="1"/>
    </row>
    <row r="12" spans="1:7" ht="15.75" customHeight="1" x14ac:dyDescent="0.25">
      <c r="A12" s="49"/>
      <c r="B12" s="64"/>
      <c r="C12" s="64"/>
    </row>
    <row r="13" spans="1:7" ht="15.75" customHeight="1" x14ac:dyDescent="0.25">
      <c r="A13" s="1"/>
      <c r="B13" s="1"/>
      <c r="C13" s="1"/>
    </row>
    <row r="14" spans="1:7" ht="14.25" customHeight="1" x14ac:dyDescent="0.25">
      <c r="A14" s="1"/>
      <c r="B14" s="1"/>
      <c r="C14" s="1"/>
      <c r="D14" s="1"/>
      <c r="E14" s="137"/>
    </row>
    <row r="15" spans="1:7" ht="26.25" customHeight="1" x14ac:dyDescent="0.25">
      <c r="A15" s="121"/>
    </row>
    <row r="16" spans="1:7" ht="15.75" customHeight="1" x14ac:dyDescent="0.25">
      <c r="A16" s="64"/>
    </row>
    <row r="17" spans="1:5" ht="15.75" customHeight="1" x14ac:dyDescent="0.25">
      <c r="A17" s="4"/>
      <c r="B17" s="148"/>
      <c r="C17" s="4"/>
      <c r="D17" s="82"/>
    </row>
    <row r="18" spans="1:5" ht="60" customHeight="1" x14ac:dyDescent="0.25">
      <c r="A18" s="3" t="s">
        <v>981</v>
      </c>
      <c r="B18" s="5" t="s">
        <v>18</v>
      </c>
      <c r="C18" s="5" t="s">
        <v>502</v>
      </c>
      <c r="D18" s="5" t="s">
        <v>23</v>
      </c>
      <c r="E18" s="81" t="s">
        <v>389</v>
      </c>
    </row>
    <row r="19" spans="1:5" ht="25.5" x14ac:dyDescent="0.25">
      <c r="A19" s="74" t="s">
        <v>358</v>
      </c>
      <c r="B19" s="6" t="s">
        <v>980</v>
      </c>
      <c r="C19" s="7" t="s">
        <v>979</v>
      </c>
      <c r="D19" s="73">
        <v>0</v>
      </c>
      <c r="E19" s="93">
        <v>0</v>
      </c>
    </row>
    <row r="20" spans="1:5" ht="38.25" x14ac:dyDescent="0.25">
      <c r="A20" s="77" t="s">
        <v>415</v>
      </c>
      <c r="B20" s="9" t="s">
        <v>978</v>
      </c>
      <c r="C20" s="10" t="s">
        <v>977</v>
      </c>
      <c r="D20" s="146">
        <v>9.972E-3</v>
      </c>
      <c r="E20" s="75">
        <v>9.8600000000000007E-3</v>
      </c>
    </row>
    <row r="21" spans="1:5" ht="51" x14ac:dyDescent="0.25">
      <c r="A21" s="77" t="s">
        <v>406</v>
      </c>
      <c r="B21" s="9" t="s">
        <v>976</v>
      </c>
      <c r="C21" s="10" t="s">
        <v>975</v>
      </c>
      <c r="D21" s="146">
        <v>1.8320000000000001E-3</v>
      </c>
      <c r="E21" s="75">
        <v>1.7960000000000001E-3</v>
      </c>
    </row>
    <row r="22" spans="1:5" ht="76.5" x14ac:dyDescent="0.25">
      <c r="A22" s="77" t="s">
        <v>400</v>
      </c>
      <c r="B22" s="9" t="s">
        <v>974</v>
      </c>
      <c r="C22" s="10" t="s">
        <v>973</v>
      </c>
      <c r="D22" s="146">
        <v>2.2720000000000001E-3</v>
      </c>
      <c r="E22" s="75">
        <v>2.32E-3</v>
      </c>
    </row>
    <row r="23" spans="1:5" ht="38.25" x14ac:dyDescent="0.25">
      <c r="A23" s="77" t="s">
        <v>430</v>
      </c>
      <c r="B23" s="9" t="s">
        <v>972</v>
      </c>
      <c r="C23" s="10" t="s">
        <v>971</v>
      </c>
      <c r="D23" s="146">
        <v>7.6400000000000003E-4</v>
      </c>
      <c r="E23" s="75">
        <v>7.7200000000000001E-4</v>
      </c>
    </row>
    <row r="24" spans="1:5" ht="76.5" x14ac:dyDescent="0.25">
      <c r="A24" s="77" t="s">
        <v>427</v>
      </c>
      <c r="B24" s="9" t="s">
        <v>970</v>
      </c>
      <c r="C24" s="10" t="s">
        <v>969</v>
      </c>
      <c r="D24" s="146">
        <v>6.8838241034620393E-4</v>
      </c>
      <c r="E24" s="75">
        <v>7.0331395150554114E-4</v>
      </c>
    </row>
    <row r="25" spans="1:5" ht="38.25" x14ac:dyDescent="0.25">
      <c r="A25" s="77" t="s">
        <v>424</v>
      </c>
      <c r="B25" s="9" t="s">
        <v>968</v>
      </c>
      <c r="C25" s="10" t="s">
        <v>967</v>
      </c>
      <c r="D25" s="146">
        <v>1.576E-2</v>
      </c>
      <c r="E25" s="75">
        <v>1.562E-2</v>
      </c>
    </row>
    <row r="26" spans="1:5" ht="76.5" x14ac:dyDescent="0.25">
      <c r="A26" s="77" t="s">
        <v>421</v>
      </c>
      <c r="B26" s="9" t="s">
        <v>966</v>
      </c>
      <c r="C26" s="10" t="s">
        <v>965</v>
      </c>
      <c r="D26" s="146">
        <v>0.53918491840572225</v>
      </c>
      <c r="E26" s="75">
        <v>7.7533651168076173E-2</v>
      </c>
    </row>
    <row r="27" spans="1:5" ht="25.5" x14ac:dyDescent="0.25">
      <c r="A27" s="74" t="s">
        <v>268</v>
      </c>
      <c r="B27" s="6" t="s">
        <v>964</v>
      </c>
      <c r="C27" s="7" t="s">
        <v>963</v>
      </c>
      <c r="D27" s="73">
        <v>0</v>
      </c>
      <c r="E27" s="93">
        <v>0</v>
      </c>
    </row>
    <row r="28" spans="1:5" ht="38.25" x14ac:dyDescent="0.25">
      <c r="A28" s="77" t="s">
        <v>415</v>
      </c>
      <c r="B28" s="9" t="s">
        <v>962</v>
      </c>
      <c r="C28" s="10" t="s">
        <v>961</v>
      </c>
      <c r="D28" s="76">
        <v>150569439800</v>
      </c>
      <c r="E28" s="92">
        <v>150569439800</v>
      </c>
    </row>
    <row r="29" spans="1:5" ht="38.25" x14ac:dyDescent="0.25">
      <c r="A29" s="77" t="s">
        <v>415</v>
      </c>
      <c r="B29" s="9" t="s">
        <v>960</v>
      </c>
      <c r="C29" s="10" t="s">
        <v>959</v>
      </c>
      <c r="D29" s="76">
        <v>150569439800</v>
      </c>
      <c r="E29" s="92">
        <v>150569439800</v>
      </c>
    </row>
    <row r="30" spans="1:5" ht="38.25" x14ac:dyDescent="0.25">
      <c r="A30" s="77" t="s">
        <v>415</v>
      </c>
      <c r="B30" s="9" t="s">
        <v>958</v>
      </c>
      <c r="C30" s="10" t="s">
        <v>957</v>
      </c>
      <c r="D30" s="134">
        <v>15056943.98</v>
      </c>
      <c r="E30" s="147">
        <v>15056943.98</v>
      </c>
    </row>
    <row r="31" spans="1:5" ht="51" x14ac:dyDescent="0.25">
      <c r="A31" s="77" t="s">
        <v>406</v>
      </c>
      <c r="B31" s="9" t="s">
        <v>956</v>
      </c>
      <c r="C31" s="10" t="s">
        <v>955</v>
      </c>
      <c r="D31" s="76">
        <v>1015127600</v>
      </c>
      <c r="E31" s="92">
        <v>0</v>
      </c>
    </row>
    <row r="32" spans="1:5" ht="38.25" x14ac:dyDescent="0.25">
      <c r="A32" s="77" t="s">
        <v>406</v>
      </c>
      <c r="B32" s="9" t="s">
        <v>954</v>
      </c>
      <c r="C32" s="10" t="s">
        <v>953</v>
      </c>
      <c r="D32" s="134">
        <v>101512.76</v>
      </c>
      <c r="E32" s="147">
        <v>0</v>
      </c>
    </row>
    <row r="33" spans="1:7" ht="38.25" x14ac:dyDescent="0.25">
      <c r="A33" s="77" t="s">
        <v>406</v>
      </c>
      <c r="B33" s="9" t="s">
        <v>952</v>
      </c>
      <c r="C33" s="10" t="s">
        <v>951</v>
      </c>
      <c r="D33" s="76">
        <v>1015127600</v>
      </c>
      <c r="E33" s="92">
        <v>0</v>
      </c>
    </row>
    <row r="34" spans="1:7" ht="38.25" x14ac:dyDescent="0.25">
      <c r="A34" s="77" t="s">
        <v>406</v>
      </c>
      <c r="B34" s="9" t="s">
        <v>950</v>
      </c>
      <c r="C34" s="10" t="s">
        <v>949</v>
      </c>
      <c r="D34" s="134">
        <v>102214.22</v>
      </c>
      <c r="E34" s="147"/>
    </row>
    <row r="35" spans="1:7" ht="38.25" x14ac:dyDescent="0.25">
      <c r="A35" s="77" t="s">
        <v>406</v>
      </c>
      <c r="B35" s="9" t="s">
        <v>948</v>
      </c>
      <c r="C35" s="10" t="s">
        <v>947</v>
      </c>
      <c r="D35" s="76">
        <v>1022142200</v>
      </c>
      <c r="E35" s="92">
        <v>0</v>
      </c>
    </row>
    <row r="36" spans="1:7" ht="38.25" x14ac:dyDescent="0.25">
      <c r="A36" s="77" t="s">
        <v>406</v>
      </c>
      <c r="B36" s="9" t="s">
        <v>946</v>
      </c>
      <c r="C36" s="10" t="s">
        <v>945</v>
      </c>
      <c r="D36" s="134">
        <v>-701.46</v>
      </c>
      <c r="E36" s="147">
        <v>0</v>
      </c>
    </row>
    <row r="37" spans="1:7" ht="38.25" x14ac:dyDescent="0.25">
      <c r="A37" s="77" t="s">
        <v>406</v>
      </c>
      <c r="B37" s="9" t="s">
        <v>944</v>
      </c>
      <c r="C37" s="10" t="s">
        <v>943</v>
      </c>
      <c r="D37" s="76">
        <v>-7014600</v>
      </c>
      <c r="E37" s="92">
        <v>0</v>
      </c>
    </row>
    <row r="38" spans="1:7" ht="51" x14ac:dyDescent="0.25">
      <c r="A38" s="77" t="s">
        <v>400</v>
      </c>
      <c r="B38" s="9" t="s">
        <v>942</v>
      </c>
      <c r="C38" s="10" t="s">
        <v>941</v>
      </c>
      <c r="D38" s="76">
        <v>151584567400</v>
      </c>
      <c r="E38" s="92">
        <v>150569439800</v>
      </c>
    </row>
    <row r="39" spans="1:7" ht="38.25" x14ac:dyDescent="0.25">
      <c r="A39" s="77" t="s">
        <v>400</v>
      </c>
      <c r="B39" s="9" t="s">
        <v>940</v>
      </c>
      <c r="C39" s="10" t="s">
        <v>939</v>
      </c>
      <c r="D39" s="76">
        <v>151584567400</v>
      </c>
      <c r="E39" s="92">
        <v>150569439800</v>
      </c>
    </row>
    <row r="40" spans="1:7" ht="38.25" x14ac:dyDescent="0.25">
      <c r="A40" s="77" t="s">
        <v>400</v>
      </c>
      <c r="B40" s="9" t="s">
        <v>938</v>
      </c>
      <c r="C40" s="10" t="s">
        <v>937</v>
      </c>
      <c r="D40" s="134">
        <v>15158456.74</v>
      </c>
      <c r="E40" s="147">
        <v>15056943.98</v>
      </c>
    </row>
    <row r="41" spans="1:7" ht="51" x14ac:dyDescent="0.25">
      <c r="A41" s="77" t="s">
        <v>430</v>
      </c>
      <c r="B41" s="9" t="s">
        <v>936</v>
      </c>
      <c r="C41" s="10" t="s">
        <v>935</v>
      </c>
      <c r="D41" s="146">
        <v>0.1646</v>
      </c>
      <c r="E41" s="75">
        <v>0.16571192024850717</v>
      </c>
    </row>
    <row r="42" spans="1:7" ht="51" x14ac:dyDescent="0.25">
      <c r="A42" s="77" t="s">
        <v>427</v>
      </c>
      <c r="B42" s="9" t="s">
        <v>934</v>
      </c>
      <c r="C42" s="10" t="s">
        <v>933</v>
      </c>
      <c r="D42" s="146">
        <v>0.99802299999999999</v>
      </c>
      <c r="E42" s="75">
        <v>0.99839999999999995</v>
      </c>
    </row>
    <row r="43" spans="1:7" ht="51" x14ac:dyDescent="0.25">
      <c r="A43" s="77" t="s">
        <v>424</v>
      </c>
      <c r="B43" s="9" t="s">
        <v>932</v>
      </c>
      <c r="C43" s="10" t="s">
        <v>931</v>
      </c>
      <c r="D43" s="146">
        <v>0.83168500000000001</v>
      </c>
      <c r="E43" s="75">
        <v>0.83085299999999995</v>
      </c>
    </row>
    <row r="44" spans="1:7" ht="51" x14ac:dyDescent="0.25">
      <c r="A44" s="77" t="s">
        <v>421</v>
      </c>
      <c r="B44" s="9" t="s">
        <v>930</v>
      </c>
      <c r="C44" s="10" t="s">
        <v>929</v>
      </c>
      <c r="D44" s="76">
        <v>130</v>
      </c>
      <c r="E44" s="92">
        <v>114</v>
      </c>
    </row>
    <row r="45" spans="1:7" ht="38.25" x14ac:dyDescent="0.25">
      <c r="A45" s="145" t="s">
        <v>772</v>
      </c>
      <c r="B45" s="144" t="s">
        <v>928</v>
      </c>
      <c r="C45" s="143" t="s">
        <v>927</v>
      </c>
      <c r="D45" s="142">
        <v>10456.629999999999</v>
      </c>
      <c r="E45" s="141">
        <v>10275.4</v>
      </c>
    </row>
    <row r="46" spans="1:7" ht="12.75" customHeight="1" x14ac:dyDescent="0.25">
      <c r="A46" s="1"/>
      <c r="B46" s="1"/>
      <c r="C46" s="1"/>
      <c r="D46" s="1"/>
      <c r="E46" s="1"/>
      <c r="F46" s="1"/>
      <c r="G46" s="1"/>
    </row>
    <row r="47" spans="1:7" ht="15.75" customHeight="1" x14ac:dyDescent="0.25">
      <c r="A47" s="99"/>
    </row>
    <row r="48" spans="1:7" ht="75" customHeight="1" x14ac:dyDescent="0.25">
      <c r="A48" s="140"/>
    </row>
    <row r="49" spans="1:7" ht="75" customHeight="1" x14ac:dyDescent="0.25">
      <c r="A49" s="140"/>
    </row>
    <row r="50" spans="1:7" ht="11.25" customHeight="1" x14ac:dyDescent="0.2">
      <c r="A50" s="1"/>
      <c r="B50" s="139"/>
      <c r="C50" s="1"/>
      <c r="D50" s="1"/>
      <c r="E50" s="1"/>
      <c r="F50" s="1"/>
      <c r="G50" s="1"/>
    </row>
    <row r="51" spans="1:7" ht="14.25" customHeight="1" x14ac:dyDescent="0.25">
      <c r="A51" s="50"/>
      <c r="B51" s="49"/>
    </row>
    <row r="52" spans="1:7" ht="12" customHeight="1" x14ac:dyDescent="0.25">
      <c r="A52" s="90"/>
      <c r="B52" s="65"/>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49"/>
      <c r="B59" s="49"/>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201" customWidth="1"/>
    <col min="2" max="2" width="37.7109375" style="201" customWidth="1"/>
    <col min="3" max="7" width="15.28515625" style="201" customWidth="1"/>
    <col min="8" max="16384" width="9.140625" style="201"/>
  </cols>
  <sheetData>
    <row r="1" spans="1:9" ht="61.5" customHeight="1" x14ac:dyDescent="0.25">
      <c r="A1" s="199"/>
      <c r="B1" s="199"/>
      <c r="C1" s="200"/>
    </row>
    <row r="2" spans="1:9" ht="18.75" customHeight="1" x14ac:dyDescent="0.25">
      <c r="A2" s="202"/>
    </row>
    <row r="3" spans="1:9" ht="39.75" customHeight="1" x14ac:dyDescent="0.25">
      <c r="A3" s="199"/>
      <c r="B3" s="200"/>
    </row>
    <row r="4" spans="1:9" ht="12.75" customHeight="1" x14ac:dyDescent="0.25">
      <c r="A4" s="199"/>
      <c r="B4" s="203"/>
    </row>
    <row r="5" spans="1:9" ht="14.25" customHeight="1" x14ac:dyDescent="0.25">
      <c r="A5" s="326">
        <v>1</v>
      </c>
      <c r="B5" s="327" t="s">
        <v>4</v>
      </c>
      <c r="C5" s="328"/>
      <c r="D5" s="204" t="s">
        <v>5</v>
      </c>
      <c r="E5" s="205"/>
    </row>
    <row r="6" spans="1:9" ht="13.5" customHeight="1" x14ac:dyDescent="0.25">
      <c r="A6" s="326"/>
      <c r="B6" s="329" t="s">
        <v>6</v>
      </c>
      <c r="C6" s="329"/>
      <c r="D6" s="206" t="s">
        <v>7</v>
      </c>
      <c r="E6" s="205"/>
    </row>
    <row r="7" spans="1:9" ht="13.5" customHeight="1" x14ac:dyDescent="0.25">
      <c r="A7" s="326">
        <v>2</v>
      </c>
      <c r="B7" s="330" t="s">
        <v>8</v>
      </c>
      <c r="C7" s="331"/>
      <c r="D7" s="204" t="s">
        <v>985</v>
      </c>
      <c r="E7" s="205"/>
    </row>
    <row r="8" spans="1:9" ht="14.25" customHeight="1" x14ac:dyDescent="0.25">
      <c r="A8" s="326"/>
      <c r="B8" s="331" t="s">
        <v>986</v>
      </c>
      <c r="C8" s="331"/>
      <c r="D8" s="206" t="s">
        <v>11</v>
      </c>
      <c r="E8" s="205"/>
    </row>
    <row r="9" spans="1:9" ht="13.5" customHeight="1" x14ac:dyDescent="0.25">
      <c r="A9" s="326">
        <v>3</v>
      </c>
      <c r="B9" s="330" t="s">
        <v>12</v>
      </c>
      <c r="C9" s="331"/>
      <c r="D9" s="204" t="s">
        <v>13</v>
      </c>
      <c r="E9" s="205"/>
    </row>
    <row r="10" spans="1:9" ht="13.5" customHeight="1" x14ac:dyDescent="0.25">
      <c r="A10" s="326"/>
      <c r="B10" s="207" t="s">
        <v>14</v>
      </c>
      <c r="C10" s="208"/>
      <c r="D10" s="206" t="s">
        <v>15</v>
      </c>
      <c r="E10" s="205"/>
    </row>
    <row r="11" spans="1:9" ht="13.5" customHeight="1" x14ac:dyDescent="0.25">
      <c r="A11" s="326">
        <v>4</v>
      </c>
      <c r="B11" s="209" t="s">
        <v>16</v>
      </c>
      <c r="C11" s="207"/>
      <c r="D11" s="210" t="s">
        <v>1095</v>
      </c>
      <c r="E11" s="205"/>
    </row>
    <row r="12" spans="1:9" ht="13.5" customHeight="1" x14ac:dyDescent="0.25">
      <c r="A12" s="326"/>
      <c r="B12" s="207" t="s">
        <v>17</v>
      </c>
      <c r="C12" s="207"/>
      <c r="D12" s="211" t="s">
        <v>1096</v>
      </c>
      <c r="E12" s="212"/>
    </row>
    <row r="13" spans="1:9" ht="6" customHeight="1" x14ac:dyDescent="0.25">
      <c r="A13" s="200"/>
      <c r="B13" s="213"/>
      <c r="C13" s="213"/>
      <c r="D13" s="214"/>
      <c r="E13" s="212"/>
    </row>
    <row r="14" spans="1:9" s="217" customFormat="1" ht="8.25" customHeight="1" x14ac:dyDescent="0.25">
      <c r="A14" s="215"/>
      <c r="B14" s="216"/>
      <c r="C14" s="216"/>
      <c r="D14" s="216"/>
      <c r="E14" s="216"/>
      <c r="F14" s="216"/>
      <c r="G14" s="216"/>
      <c r="H14" s="216"/>
      <c r="I14" s="216"/>
    </row>
    <row r="15" spans="1:9" s="219" customFormat="1" ht="15" customHeight="1" x14ac:dyDescent="0.25">
      <c r="A15" s="218" t="s">
        <v>1031</v>
      </c>
    </row>
    <row r="16" spans="1:9" s="219" customFormat="1" x14ac:dyDescent="0.25">
      <c r="A16" s="220" t="s">
        <v>1032</v>
      </c>
    </row>
    <row r="17" spans="1:9" ht="12.75" customHeight="1" x14ac:dyDescent="0.25">
      <c r="A17" s="221"/>
      <c r="B17" s="205"/>
      <c r="C17" s="205"/>
      <c r="D17" s="205"/>
      <c r="E17" s="205"/>
      <c r="F17" s="205"/>
      <c r="G17" s="205"/>
      <c r="H17" s="205"/>
      <c r="I17" s="205"/>
    </row>
    <row r="18" spans="1:9" ht="15.75" customHeight="1" x14ac:dyDescent="0.25">
      <c r="A18" s="324" t="s">
        <v>853</v>
      </c>
      <c r="B18" s="325" t="s">
        <v>1033</v>
      </c>
      <c r="C18" s="325"/>
      <c r="D18" s="325"/>
      <c r="E18" s="325"/>
      <c r="F18" s="325" t="s">
        <v>1034</v>
      </c>
      <c r="G18" s="325"/>
      <c r="H18" s="205"/>
      <c r="I18" s="205"/>
    </row>
    <row r="19" spans="1:9" ht="23.25" customHeight="1" x14ac:dyDescent="0.25">
      <c r="A19" s="324"/>
      <c r="B19" s="325"/>
      <c r="C19" s="325"/>
      <c r="D19" s="325"/>
      <c r="E19" s="325"/>
      <c r="F19" s="222" t="s">
        <v>1035</v>
      </c>
      <c r="G19" s="222" t="s">
        <v>1036</v>
      </c>
      <c r="H19" s="205"/>
      <c r="I19" s="205"/>
    </row>
    <row r="20" spans="1:9" ht="25.5" customHeight="1" x14ac:dyDescent="0.25">
      <c r="A20" s="223" t="s">
        <v>358</v>
      </c>
      <c r="B20" s="224" t="s">
        <v>1037</v>
      </c>
      <c r="C20" s="224"/>
      <c r="D20" s="224"/>
      <c r="E20" s="224"/>
      <c r="F20" s="224"/>
      <c r="G20" s="224"/>
      <c r="H20" s="205"/>
      <c r="I20" s="205"/>
    </row>
    <row r="21" spans="1:9" x14ac:dyDescent="0.25">
      <c r="A21" s="223">
        <v>1</v>
      </c>
      <c r="B21" s="224" t="s">
        <v>1038</v>
      </c>
      <c r="C21" s="224"/>
      <c r="D21" s="224"/>
      <c r="E21" s="224"/>
      <c r="F21" s="224"/>
      <c r="G21" s="224"/>
      <c r="H21" s="205"/>
      <c r="I21" s="205"/>
    </row>
    <row r="22" spans="1:9" x14ac:dyDescent="0.25">
      <c r="A22" s="223">
        <v>2</v>
      </c>
      <c r="B22" s="224" t="s">
        <v>999</v>
      </c>
      <c r="C22" s="224"/>
      <c r="D22" s="224"/>
      <c r="E22" s="224"/>
      <c r="F22" s="224"/>
      <c r="G22" s="224"/>
      <c r="H22" s="205"/>
      <c r="I22" s="205"/>
    </row>
    <row r="23" spans="1:9" x14ac:dyDescent="0.25">
      <c r="A23" s="223" t="s">
        <v>268</v>
      </c>
      <c r="B23" s="224" t="s">
        <v>1039</v>
      </c>
      <c r="C23" s="224"/>
      <c r="D23" s="224"/>
      <c r="E23" s="224"/>
      <c r="F23" s="224"/>
      <c r="G23" s="224"/>
      <c r="H23" s="205"/>
      <c r="I23" s="205"/>
    </row>
    <row r="24" spans="1:9" x14ac:dyDescent="0.25">
      <c r="A24" s="223">
        <v>1</v>
      </c>
      <c r="B24" s="224" t="s">
        <v>1038</v>
      </c>
      <c r="C24" s="224"/>
      <c r="D24" s="224"/>
      <c r="E24" s="224"/>
      <c r="F24" s="224"/>
      <c r="G24" s="224"/>
      <c r="H24" s="205"/>
      <c r="I24" s="205"/>
    </row>
    <row r="25" spans="1:9" x14ac:dyDescent="0.25">
      <c r="A25" s="223">
        <v>2</v>
      </c>
      <c r="B25" s="224" t="s">
        <v>999</v>
      </c>
      <c r="C25" s="224"/>
      <c r="D25" s="224"/>
      <c r="E25" s="224"/>
      <c r="F25" s="224"/>
      <c r="G25" s="224"/>
      <c r="H25" s="205"/>
      <c r="I25" s="205"/>
    </row>
    <row r="26" spans="1:9" x14ac:dyDescent="0.25">
      <c r="A26" s="223" t="s">
        <v>378</v>
      </c>
      <c r="B26" s="224" t="s">
        <v>1040</v>
      </c>
      <c r="C26" s="224"/>
      <c r="D26" s="224"/>
      <c r="E26" s="224"/>
      <c r="F26" s="224"/>
      <c r="G26" s="224"/>
      <c r="H26" s="205"/>
      <c r="I26" s="205"/>
    </row>
    <row r="27" spans="1:9" x14ac:dyDescent="0.25">
      <c r="A27" s="223">
        <v>1</v>
      </c>
      <c r="B27" s="224" t="s">
        <v>1038</v>
      </c>
      <c r="C27" s="224"/>
      <c r="D27" s="224"/>
      <c r="E27" s="224"/>
      <c r="F27" s="224"/>
      <c r="G27" s="224"/>
      <c r="H27" s="205"/>
      <c r="I27" s="205"/>
    </row>
    <row r="28" spans="1:9" x14ac:dyDescent="0.25">
      <c r="A28" s="223">
        <v>2</v>
      </c>
      <c r="B28" s="224" t="s">
        <v>999</v>
      </c>
      <c r="C28" s="224"/>
      <c r="D28" s="224"/>
      <c r="E28" s="224"/>
      <c r="F28" s="224"/>
      <c r="G28" s="224"/>
      <c r="H28" s="205"/>
      <c r="I28" s="205"/>
    </row>
    <row r="29" spans="1:9" x14ac:dyDescent="0.25">
      <c r="A29" s="223" t="s">
        <v>369</v>
      </c>
      <c r="B29" s="224" t="s">
        <v>1041</v>
      </c>
      <c r="C29" s="224"/>
      <c r="D29" s="224"/>
      <c r="E29" s="224"/>
      <c r="F29" s="224"/>
      <c r="G29" s="224"/>
      <c r="H29" s="205"/>
      <c r="I29" s="205"/>
    </row>
    <row r="30" spans="1:9" x14ac:dyDescent="0.25">
      <c r="A30" s="223">
        <v>1</v>
      </c>
      <c r="B30" s="224" t="s">
        <v>1038</v>
      </c>
      <c r="C30" s="224"/>
      <c r="D30" s="224"/>
      <c r="E30" s="224"/>
      <c r="F30" s="224"/>
      <c r="G30" s="224"/>
      <c r="H30" s="205"/>
      <c r="I30" s="205"/>
    </row>
    <row r="31" spans="1:9" x14ac:dyDescent="0.25">
      <c r="A31" s="223">
        <v>2</v>
      </c>
      <c r="B31" s="224" t="s">
        <v>1042</v>
      </c>
      <c r="C31" s="224"/>
      <c r="D31" s="224"/>
      <c r="E31" s="224"/>
      <c r="F31" s="224"/>
      <c r="G31" s="224"/>
      <c r="H31" s="205"/>
      <c r="I31" s="205"/>
    </row>
    <row r="32" spans="1:9" ht="9.75" customHeight="1" x14ac:dyDescent="0.25">
      <c r="A32" s="225"/>
      <c r="B32" s="226"/>
      <c r="C32" s="226"/>
      <c r="D32" s="226"/>
      <c r="E32" s="205"/>
      <c r="F32" s="205"/>
      <c r="G32" s="205"/>
      <c r="H32" s="205"/>
      <c r="I32" s="205"/>
    </row>
    <row r="33" spans="1:9" s="219" customFormat="1" x14ac:dyDescent="0.25">
      <c r="A33" s="227" t="s">
        <v>1043</v>
      </c>
    </row>
    <row r="34" spans="1:9" s="219" customFormat="1" ht="10.5" customHeight="1" x14ac:dyDescent="0.25">
      <c r="A34" s="227"/>
    </row>
    <row r="35" spans="1:9" s="219" customFormat="1" x14ac:dyDescent="0.25">
      <c r="A35" s="220" t="s">
        <v>1044</v>
      </c>
    </row>
    <row r="36" spans="1:9" x14ac:dyDescent="0.25">
      <c r="A36" s="221"/>
      <c r="B36" s="205"/>
      <c r="C36" s="205"/>
      <c r="D36" s="205"/>
      <c r="E36" s="205"/>
      <c r="F36" s="205"/>
      <c r="G36" s="205"/>
      <c r="H36" s="205"/>
      <c r="I36" s="205"/>
    </row>
    <row r="37" spans="1:9" ht="25.5" x14ac:dyDescent="0.25">
      <c r="A37" s="324" t="s">
        <v>853</v>
      </c>
      <c r="B37" s="325" t="s">
        <v>1045</v>
      </c>
      <c r="C37" s="325" t="s">
        <v>1046</v>
      </c>
      <c r="D37" s="325"/>
      <c r="E37" s="325" t="s">
        <v>1047</v>
      </c>
      <c r="F37" s="325"/>
      <c r="G37" s="222" t="s">
        <v>1048</v>
      </c>
      <c r="H37" s="205"/>
      <c r="I37" s="205"/>
    </row>
    <row r="38" spans="1:9" ht="15.75" customHeight="1" x14ac:dyDescent="0.25">
      <c r="A38" s="324"/>
      <c r="B38" s="325"/>
      <c r="C38" s="222" t="s">
        <v>1049</v>
      </c>
      <c r="D38" s="222" t="s">
        <v>1050</v>
      </c>
      <c r="E38" s="222" t="s">
        <v>1049</v>
      </c>
      <c r="F38" s="222" t="s">
        <v>1050</v>
      </c>
      <c r="G38" s="228"/>
      <c r="H38" s="205"/>
      <c r="I38" s="205"/>
    </row>
    <row r="39" spans="1:9" x14ac:dyDescent="0.25">
      <c r="A39" s="223" t="s">
        <v>719</v>
      </c>
      <c r="B39" s="229" t="s">
        <v>1051</v>
      </c>
      <c r="C39" s="224"/>
      <c r="D39" s="224"/>
      <c r="E39" s="224"/>
      <c r="F39" s="224"/>
      <c r="G39" s="224"/>
      <c r="H39" s="205"/>
      <c r="I39" s="205"/>
    </row>
    <row r="40" spans="1:9" x14ac:dyDescent="0.25">
      <c r="A40" s="223"/>
      <c r="B40" s="229" t="s">
        <v>1052</v>
      </c>
      <c r="C40" s="224"/>
      <c r="D40" s="224"/>
      <c r="E40" s="224"/>
      <c r="F40" s="224"/>
      <c r="G40" s="224"/>
      <c r="H40" s="205"/>
      <c r="I40" s="205"/>
    </row>
    <row r="41" spans="1:9" x14ac:dyDescent="0.25">
      <c r="A41" s="223"/>
      <c r="B41" s="229" t="s">
        <v>1053</v>
      </c>
      <c r="C41" s="224"/>
      <c r="D41" s="224"/>
      <c r="E41" s="224"/>
      <c r="F41" s="224"/>
      <c r="G41" s="224"/>
      <c r="H41" s="205"/>
      <c r="I41" s="205"/>
    </row>
    <row r="42" spans="1:9" x14ac:dyDescent="0.25">
      <c r="A42" s="223"/>
      <c r="B42" s="229" t="s">
        <v>1054</v>
      </c>
      <c r="C42" s="224"/>
      <c r="D42" s="224"/>
      <c r="E42" s="224"/>
      <c r="F42" s="224"/>
      <c r="G42" s="224"/>
      <c r="H42" s="205"/>
      <c r="I42" s="205"/>
    </row>
    <row r="43" spans="1:9" x14ac:dyDescent="0.25">
      <c r="A43" s="223" t="s">
        <v>702</v>
      </c>
      <c r="B43" s="229" t="s">
        <v>1055</v>
      </c>
      <c r="C43" s="224"/>
      <c r="D43" s="224"/>
      <c r="E43" s="224"/>
      <c r="F43" s="224"/>
      <c r="G43" s="224"/>
      <c r="H43" s="205"/>
      <c r="I43" s="205"/>
    </row>
    <row r="44" spans="1:9" x14ac:dyDescent="0.25">
      <c r="A44" s="223" t="s">
        <v>683</v>
      </c>
      <c r="B44" s="229" t="s">
        <v>1056</v>
      </c>
      <c r="C44" s="224"/>
      <c r="D44" s="224"/>
      <c r="E44" s="224"/>
      <c r="F44" s="224"/>
      <c r="G44" s="224"/>
      <c r="H44" s="205"/>
      <c r="I44" s="205"/>
    </row>
    <row r="45" spans="1:9" x14ac:dyDescent="0.25">
      <c r="A45" s="223" t="s">
        <v>676</v>
      </c>
      <c r="B45" s="229" t="s">
        <v>1057</v>
      </c>
      <c r="C45" s="224"/>
      <c r="D45" s="224"/>
      <c r="E45" s="224"/>
      <c r="F45" s="224"/>
      <c r="G45" s="224"/>
      <c r="H45" s="205"/>
      <c r="I45" s="205"/>
    </row>
    <row r="46" spans="1:9" x14ac:dyDescent="0.25">
      <c r="A46" s="223" t="s">
        <v>669</v>
      </c>
      <c r="B46" s="229" t="s">
        <v>1058</v>
      </c>
      <c r="C46" s="224"/>
      <c r="D46" s="224"/>
      <c r="E46" s="224"/>
      <c r="F46" s="224"/>
      <c r="G46" s="224"/>
      <c r="H46" s="205"/>
      <c r="I46" s="205"/>
    </row>
    <row r="47" spans="1:9" x14ac:dyDescent="0.25">
      <c r="A47" s="223" t="s">
        <v>666</v>
      </c>
      <c r="B47" s="229" t="s">
        <v>1059</v>
      </c>
      <c r="C47" s="224"/>
      <c r="D47" s="224"/>
      <c r="E47" s="224"/>
      <c r="F47" s="224"/>
      <c r="G47" s="224"/>
      <c r="H47" s="205"/>
      <c r="I47" s="205"/>
    </row>
    <row r="48" spans="1:9" x14ac:dyDescent="0.25">
      <c r="A48" s="223" t="s">
        <v>657</v>
      </c>
      <c r="B48" s="229" t="s">
        <v>1060</v>
      </c>
      <c r="C48" s="224"/>
      <c r="D48" s="224"/>
      <c r="E48" s="224"/>
      <c r="F48" s="224"/>
      <c r="G48" s="224"/>
      <c r="H48" s="205"/>
      <c r="I48" s="205"/>
    </row>
    <row r="49" spans="1:9" x14ac:dyDescent="0.25">
      <c r="A49" s="223" t="s">
        <v>654</v>
      </c>
      <c r="B49" s="229" t="s">
        <v>1061</v>
      </c>
      <c r="C49" s="224"/>
      <c r="D49" s="224"/>
      <c r="E49" s="224"/>
      <c r="F49" s="224"/>
      <c r="G49" s="224"/>
      <c r="H49" s="205"/>
      <c r="I49" s="205"/>
    </row>
    <row r="50" spans="1:9" ht="25.5" x14ac:dyDescent="0.25">
      <c r="A50" s="325" t="s">
        <v>853</v>
      </c>
      <c r="B50" s="325" t="s">
        <v>1062</v>
      </c>
      <c r="C50" s="325" t="s">
        <v>1063</v>
      </c>
      <c r="D50" s="325"/>
      <c r="E50" s="325" t="s">
        <v>1064</v>
      </c>
      <c r="F50" s="325"/>
      <c r="G50" s="222" t="s">
        <v>1065</v>
      </c>
      <c r="H50" s="205"/>
      <c r="I50" s="205"/>
    </row>
    <row r="51" spans="1:9" ht="14.25" customHeight="1" x14ac:dyDescent="0.25">
      <c r="A51" s="325"/>
      <c r="B51" s="325"/>
      <c r="C51" s="222" t="s">
        <v>1049</v>
      </c>
      <c r="D51" s="222" t="s">
        <v>1050</v>
      </c>
      <c r="E51" s="222" t="s">
        <v>1049</v>
      </c>
      <c r="F51" s="222" t="s">
        <v>1050</v>
      </c>
      <c r="G51" s="228"/>
      <c r="H51" s="205"/>
      <c r="I51" s="205"/>
    </row>
    <row r="52" spans="1:9" ht="25.5" x14ac:dyDescent="0.25">
      <c r="A52" s="223" t="s">
        <v>384</v>
      </c>
      <c r="B52" s="229" t="s">
        <v>1066</v>
      </c>
      <c r="C52" s="224"/>
      <c r="D52" s="224"/>
      <c r="E52" s="224"/>
      <c r="F52" s="224"/>
      <c r="G52" s="224"/>
      <c r="H52" s="205"/>
      <c r="I52" s="205"/>
    </row>
    <row r="53" spans="1:9" x14ac:dyDescent="0.25">
      <c r="A53" s="223" t="s">
        <v>381</v>
      </c>
      <c r="B53" s="229" t="s">
        <v>1067</v>
      </c>
      <c r="C53" s="224"/>
      <c r="D53" s="224"/>
      <c r="E53" s="224"/>
      <c r="F53" s="224"/>
      <c r="G53" s="224"/>
      <c r="H53" s="205"/>
      <c r="I53" s="205"/>
    </row>
    <row r="54" spans="1:9" x14ac:dyDescent="0.25">
      <c r="A54" s="223" t="s">
        <v>579</v>
      </c>
      <c r="B54" s="229" t="s">
        <v>1068</v>
      </c>
      <c r="C54" s="224"/>
      <c r="D54" s="224"/>
      <c r="E54" s="224"/>
      <c r="F54" s="224"/>
      <c r="G54" s="224"/>
      <c r="H54" s="205"/>
      <c r="I54" s="205"/>
    </row>
    <row r="55" spans="1:9" x14ac:dyDescent="0.25">
      <c r="A55" s="225"/>
      <c r="B55" s="226"/>
      <c r="C55" s="226"/>
      <c r="D55" s="226"/>
      <c r="E55" s="226"/>
      <c r="F55" s="226"/>
      <c r="G55" s="226"/>
      <c r="H55" s="205"/>
      <c r="I55" s="205"/>
    </row>
    <row r="56" spans="1:9" s="219" customFormat="1" x14ac:dyDescent="0.25">
      <c r="A56" s="227" t="s">
        <v>1069</v>
      </c>
    </row>
    <row r="57" spans="1:9" ht="9.75" customHeight="1" x14ac:dyDescent="0.25">
      <c r="A57" s="230"/>
      <c r="B57" s="205"/>
      <c r="C57" s="205"/>
      <c r="D57" s="205"/>
      <c r="E57" s="205"/>
      <c r="F57" s="205"/>
      <c r="G57" s="205"/>
      <c r="H57" s="205"/>
      <c r="I57" s="205"/>
    </row>
    <row r="58" spans="1:9" s="219" customFormat="1" x14ac:dyDescent="0.25">
      <c r="A58" s="220" t="s">
        <v>1070</v>
      </c>
    </row>
    <row r="59" spans="1:9" ht="9.75" customHeight="1" x14ac:dyDescent="0.25">
      <c r="A59" s="221"/>
      <c r="B59" s="205"/>
      <c r="C59" s="205"/>
      <c r="D59" s="205"/>
      <c r="E59" s="205"/>
      <c r="F59" s="205"/>
      <c r="G59" s="205"/>
      <c r="H59" s="205"/>
      <c r="I59" s="205"/>
    </row>
    <row r="60" spans="1:9" ht="26.25" customHeight="1" x14ac:dyDescent="0.25">
      <c r="A60" s="324" t="s">
        <v>853</v>
      </c>
      <c r="B60" s="325" t="s">
        <v>1033</v>
      </c>
      <c r="C60" s="325" t="s">
        <v>1063</v>
      </c>
      <c r="D60" s="325"/>
      <c r="E60" s="325" t="s">
        <v>1047</v>
      </c>
      <c r="F60" s="325"/>
      <c r="G60" s="222" t="s">
        <v>1071</v>
      </c>
      <c r="H60" s="205"/>
      <c r="I60" s="205"/>
    </row>
    <row r="61" spans="1:9" ht="14.25" customHeight="1" x14ac:dyDescent="0.25">
      <c r="A61" s="324"/>
      <c r="B61" s="325"/>
      <c r="C61" s="222" t="s">
        <v>1049</v>
      </c>
      <c r="D61" s="222" t="s">
        <v>1050</v>
      </c>
      <c r="E61" s="222" t="s">
        <v>1049</v>
      </c>
      <c r="F61" s="222" t="s">
        <v>1050</v>
      </c>
      <c r="G61" s="228"/>
      <c r="H61" s="205"/>
      <c r="I61" s="205"/>
    </row>
    <row r="62" spans="1:9" ht="25.5" x14ac:dyDescent="0.25">
      <c r="A62" s="223" t="s">
        <v>358</v>
      </c>
      <c r="B62" s="224" t="s">
        <v>1072</v>
      </c>
      <c r="C62" s="224"/>
      <c r="D62" s="224"/>
      <c r="E62" s="224"/>
      <c r="F62" s="224"/>
      <c r="G62" s="224"/>
      <c r="H62" s="205"/>
      <c r="I62" s="205"/>
    </row>
    <row r="63" spans="1:9" x14ac:dyDescent="0.25">
      <c r="A63" s="223"/>
      <c r="B63" s="224" t="s">
        <v>1073</v>
      </c>
      <c r="C63" s="224"/>
      <c r="D63" s="224"/>
      <c r="E63" s="224"/>
      <c r="F63" s="224"/>
      <c r="G63" s="224"/>
      <c r="H63" s="205"/>
      <c r="I63" s="205"/>
    </row>
    <row r="64" spans="1:9" x14ac:dyDescent="0.25">
      <c r="A64" s="223"/>
      <c r="B64" s="224" t="s">
        <v>1057</v>
      </c>
      <c r="C64" s="224"/>
      <c r="D64" s="224"/>
      <c r="E64" s="224"/>
      <c r="F64" s="224"/>
      <c r="G64" s="224"/>
      <c r="H64" s="205"/>
      <c r="I64" s="205"/>
    </row>
    <row r="65" spans="1:9" x14ac:dyDescent="0.25">
      <c r="A65" s="223"/>
      <c r="B65" s="224" t="s">
        <v>1074</v>
      </c>
      <c r="C65" s="224"/>
      <c r="D65" s="224"/>
      <c r="E65" s="224"/>
      <c r="F65" s="224"/>
      <c r="G65" s="224"/>
      <c r="H65" s="205"/>
      <c r="I65" s="205"/>
    </row>
    <row r="66" spans="1:9" x14ac:dyDescent="0.25">
      <c r="A66" s="223" t="s">
        <v>268</v>
      </c>
      <c r="B66" s="224" t="s">
        <v>1075</v>
      </c>
      <c r="C66" s="224"/>
      <c r="D66" s="224"/>
      <c r="E66" s="224"/>
      <c r="F66" s="224"/>
      <c r="G66" s="224"/>
      <c r="H66" s="205"/>
      <c r="I66" s="205"/>
    </row>
    <row r="67" spans="1:9" x14ac:dyDescent="0.25">
      <c r="A67" s="223"/>
      <c r="B67" s="224" t="s">
        <v>1076</v>
      </c>
      <c r="C67" s="224"/>
      <c r="D67" s="224"/>
      <c r="E67" s="224"/>
      <c r="F67" s="224"/>
      <c r="G67" s="224"/>
      <c r="H67" s="205"/>
      <c r="I67" s="205"/>
    </row>
    <row r="68" spans="1:9" x14ac:dyDescent="0.25">
      <c r="A68" s="223"/>
      <c r="B68" s="224" t="s">
        <v>1077</v>
      </c>
      <c r="C68" s="224"/>
      <c r="D68" s="224"/>
      <c r="E68" s="224"/>
      <c r="F68" s="224"/>
      <c r="G68" s="224"/>
      <c r="H68" s="205"/>
      <c r="I68" s="205"/>
    </row>
    <row r="69" spans="1:9" ht="25.5" x14ac:dyDescent="0.25">
      <c r="A69" s="223" t="s">
        <v>378</v>
      </c>
      <c r="B69" s="224" t="s">
        <v>1078</v>
      </c>
      <c r="C69" s="224"/>
      <c r="D69" s="224"/>
      <c r="E69" s="224"/>
      <c r="F69" s="224"/>
      <c r="G69" s="224"/>
      <c r="H69" s="205"/>
      <c r="I69" s="205"/>
    </row>
    <row r="70" spans="1:9" ht="25.5" x14ac:dyDescent="0.25">
      <c r="A70" s="223" t="s">
        <v>369</v>
      </c>
      <c r="B70" s="224" t="s">
        <v>1079</v>
      </c>
      <c r="C70" s="224"/>
      <c r="D70" s="224"/>
      <c r="E70" s="224"/>
      <c r="F70" s="224"/>
      <c r="G70" s="224"/>
      <c r="H70" s="205"/>
      <c r="I70" s="205"/>
    </row>
    <row r="71" spans="1:9" x14ac:dyDescent="0.25">
      <c r="A71" s="224"/>
      <c r="B71" s="224" t="s">
        <v>1080</v>
      </c>
      <c r="C71" s="224"/>
      <c r="D71" s="224"/>
      <c r="E71" s="224"/>
      <c r="F71" s="224"/>
      <c r="G71" s="224"/>
      <c r="H71" s="205"/>
      <c r="I71" s="205"/>
    </row>
    <row r="72" spans="1:9" ht="25.5" x14ac:dyDescent="0.25">
      <c r="A72" s="224"/>
      <c r="B72" s="224" t="s">
        <v>1081</v>
      </c>
      <c r="C72" s="224"/>
      <c r="D72" s="224"/>
      <c r="E72" s="224"/>
      <c r="F72" s="224"/>
      <c r="G72" s="224"/>
      <c r="H72" s="205"/>
      <c r="I72" s="205"/>
    </row>
    <row r="73" spans="1:9" ht="9" customHeight="1" x14ac:dyDescent="0.25">
      <c r="A73" s="226"/>
      <c r="B73" s="226"/>
      <c r="C73" s="226"/>
      <c r="D73" s="226"/>
      <c r="E73" s="226"/>
      <c r="F73" s="226"/>
      <c r="G73" s="226"/>
      <c r="H73" s="205"/>
      <c r="I73" s="205"/>
    </row>
    <row r="74" spans="1:9" s="219" customFormat="1" x14ac:dyDescent="0.25">
      <c r="A74" s="227" t="s">
        <v>1082</v>
      </c>
    </row>
    <row r="75" spans="1:9" ht="8.25" customHeight="1" x14ac:dyDescent="0.25">
      <c r="A75" s="230"/>
      <c r="B75" s="205"/>
      <c r="C75" s="205"/>
      <c r="D75" s="205"/>
      <c r="E75" s="205"/>
      <c r="F75" s="205"/>
      <c r="G75" s="205"/>
      <c r="H75" s="205"/>
      <c r="I75" s="205"/>
    </row>
    <row r="76" spans="1:9" s="219" customFormat="1" x14ac:dyDescent="0.25">
      <c r="A76" s="220" t="s">
        <v>1083</v>
      </c>
    </row>
    <row r="77" spans="1:9" x14ac:dyDescent="0.25">
      <c r="A77" s="221"/>
      <c r="B77" s="205"/>
      <c r="C77" s="205"/>
      <c r="D77" s="205"/>
      <c r="E77" s="205"/>
      <c r="F77" s="205"/>
      <c r="G77" s="205"/>
      <c r="H77" s="205"/>
      <c r="I77" s="205"/>
    </row>
    <row r="78" spans="1:9" ht="48.75" customHeight="1" x14ac:dyDescent="0.25">
      <c r="A78" s="324" t="s">
        <v>853</v>
      </c>
      <c r="B78" s="325" t="s">
        <v>1084</v>
      </c>
      <c r="C78" s="222" t="s">
        <v>1085</v>
      </c>
      <c r="D78" s="222"/>
      <c r="E78" s="222" t="s">
        <v>1086</v>
      </c>
      <c r="F78" s="222"/>
      <c r="G78" s="222" t="s">
        <v>1087</v>
      </c>
      <c r="I78" s="205"/>
    </row>
    <row r="79" spans="1:9" ht="13.5" customHeight="1" x14ac:dyDescent="0.25">
      <c r="A79" s="324"/>
      <c r="B79" s="325"/>
      <c r="C79" s="222" t="s">
        <v>1049</v>
      </c>
      <c r="D79" s="222" t="s">
        <v>1050</v>
      </c>
      <c r="E79" s="222" t="s">
        <v>1049</v>
      </c>
      <c r="F79" s="222" t="s">
        <v>1050</v>
      </c>
      <c r="G79" s="228"/>
      <c r="I79" s="205"/>
    </row>
    <row r="80" spans="1:9" x14ac:dyDescent="0.25">
      <c r="A80" s="223" t="s">
        <v>358</v>
      </c>
      <c r="B80" s="224" t="s">
        <v>1088</v>
      </c>
      <c r="C80" s="224"/>
      <c r="D80" s="224"/>
      <c r="E80" s="224"/>
      <c r="F80" s="224"/>
      <c r="G80" s="224"/>
      <c r="I80" s="205"/>
    </row>
    <row r="81" spans="1:9" x14ac:dyDescent="0.25">
      <c r="A81" s="223">
        <v>1</v>
      </c>
      <c r="B81" s="224"/>
      <c r="C81" s="224"/>
      <c r="D81" s="224"/>
      <c r="E81" s="224"/>
      <c r="F81" s="224"/>
      <c r="G81" s="224"/>
      <c r="I81" s="205"/>
    </row>
    <row r="82" spans="1:9" x14ac:dyDescent="0.25">
      <c r="A82" s="223"/>
      <c r="B82" s="224" t="s">
        <v>449</v>
      </c>
      <c r="C82" s="224"/>
      <c r="D82" s="224"/>
      <c r="E82" s="224"/>
      <c r="F82" s="224"/>
      <c r="G82" s="224"/>
      <c r="I82" s="205"/>
    </row>
    <row r="83" spans="1:9" x14ac:dyDescent="0.25">
      <c r="A83" s="223" t="s">
        <v>268</v>
      </c>
      <c r="B83" s="224" t="s">
        <v>1089</v>
      </c>
      <c r="C83" s="224"/>
      <c r="D83" s="224"/>
      <c r="E83" s="224"/>
      <c r="F83" s="224"/>
      <c r="G83" s="224"/>
      <c r="I83" s="205"/>
    </row>
    <row r="84" spans="1:9" x14ac:dyDescent="0.25">
      <c r="A84" s="223">
        <v>1</v>
      </c>
      <c r="B84" s="224"/>
      <c r="C84" s="224"/>
      <c r="D84" s="224"/>
      <c r="E84" s="224"/>
      <c r="F84" s="224"/>
      <c r="G84" s="224"/>
      <c r="I84" s="205"/>
    </row>
    <row r="85" spans="1:9" x14ac:dyDescent="0.25">
      <c r="A85" s="223"/>
      <c r="B85" s="224" t="s">
        <v>449</v>
      </c>
      <c r="C85" s="224"/>
      <c r="D85" s="224"/>
      <c r="E85" s="224"/>
      <c r="F85" s="224"/>
      <c r="G85" s="224"/>
      <c r="I85" s="205"/>
    </row>
    <row r="86" spans="1:9" x14ac:dyDescent="0.25">
      <c r="A86" s="223" t="s">
        <v>378</v>
      </c>
      <c r="B86" s="224" t="s">
        <v>1090</v>
      </c>
      <c r="C86" s="224"/>
      <c r="D86" s="224"/>
      <c r="E86" s="224"/>
      <c r="F86" s="224"/>
      <c r="G86" s="224"/>
      <c r="I86" s="205"/>
    </row>
    <row r="87" spans="1:9" x14ac:dyDescent="0.25">
      <c r="A87" s="223">
        <v>1</v>
      </c>
      <c r="B87" s="224"/>
      <c r="C87" s="224"/>
      <c r="D87" s="224"/>
      <c r="E87" s="224"/>
      <c r="F87" s="224"/>
      <c r="G87" s="224"/>
      <c r="I87" s="205"/>
    </row>
    <row r="88" spans="1:9" x14ac:dyDescent="0.25">
      <c r="A88" s="223"/>
      <c r="B88" s="224" t="s">
        <v>449</v>
      </c>
      <c r="C88" s="224"/>
      <c r="D88" s="224"/>
      <c r="E88" s="224"/>
      <c r="F88" s="224"/>
      <c r="G88" s="224"/>
      <c r="I88" s="205"/>
    </row>
    <row r="89" spans="1:9" x14ac:dyDescent="0.25">
      <c r="A89" s="223" t="s">
        <v>369</v>
      </c>
      <c r="B89" s="224" t="s">
        <v>1091</v>
      </c>
      <c r="C89" s="224"/>
      <c r="D89" s="224"/>
      <c r="E89" s="224"/>
      <c r="F89" s="224"/>
      <c r="G89" s="224"/>
      <c r="I89" s="205"/>
    </row>
    <row r="90" spans="1:9" x14ac:dyDescent="0.25">
      <c r="A90" s="223">
        <v>1</v>
      </c>
      <c r="B90" s="224"/>
      <c r="C90" s="224"/>
      <c r="D90" s="224"/>
      <c r="E90" s="224"/>
      <c r="F90" s="224"/>
      <c r="G90" s="224"/>
      <c r="I90" s="205"/>
    </row>
    <row r="91" spans="1:9" x14ac:dyDescent="0.25">
      <c r="A91" s="223"/>
      <c r="B91" s="224" t="s">
        <v>449</v>
      </c>
      <c r="C91" s="224"/>
      <c r="D91" s="224"/>
      <c r="E91" s="224"/>
      <c r="F91" s="224"/>
      <c r="G91" s="224"/>
      <c r="I91" s="205"/>
    </row>
    <row r="92" spans="1:9" x14ac:dyDescent="0.25">
      <c r="A92" s="223" t="s">
        <v>366</v>
      </c>
      <c r="B92" s="224" t="s">
        <v>1092</v>
      </c>
      <c r="C92" s="224"/>
      <c r="D92" s="224"/>
      <c r="E92" s="224"/>
      <c r="F92" s="224"/>
      <c r="G92" s="224"/>
      <c r="I92" s="205"/>
    </row>
    <row r="93" spans="1:9" x14ac:dyDescent="0.25">
      <c r="A93" s="223">
        <v>1</v>
      </c>
      <c r="B93" s="224"/>
      <c r="C93" s="224"/>
      <c r="D93" s="224"/>
      <c r="E93" s="224"/>
      <c r="F93" s="224"/>
      <c r="G93" s="224"/>
      <c r="I93" s="205"/>
    </row>
    <row r="94" spans="1:9" x14ac:dyDescent="0.25">
      <c r="A94" s="223"/>
      <c r="B94" s="224" t="s">
        <v>449</v>
      </c>
      <c r="C94" s="224"/>
      <c r="D94" s="224"/>
      <c r="E94" s="224"/>
      <c r="F94" s="224"/>
      <c r="G94" s="224"/>
      <c r="I94" s="205"/>
    </row>
    <row r="95" spans="1:9" x14ac:dyDescent="0.25">
      <c r="A95" s="223" t="s">
        <v>162</v>
      </c>
      <c r="B95" s="224" t="s">
        <v>1093</v>
      </c>
      <c r="C95" s="224"/>
      <c r="D95" s="224"/>
      <c r="E95" s="224"/>
      <c r="F95" s="224"/>
      <c r="G95" s="224"/>
      <c r="I95" s="205"/>
    </row>
    <row r="96" spans="1:9" x14ac:dyDescent="0.25">
      <c r="A96" s="223">
        <v>1</v>
      </c>
      <c r="B96" s="224"/>
      <c r="C96" s="224"/>
      <c r="D96" s="224"/>
      <c r="E96" s="224"/>
      <c r="F96" s="224"/>
      <c r="G96" s="224"/>
      <c r="I96" s="205"/>
    </row>
    <row r="97" spans="1:9" x14ac:dyDescent="0.25">
      <c r="A97" s="223"/>
      <c r="B97" s="224" t="s">
        <v>449</v>
      </c>
      <c r="C97" s="224"/>
      <c r="D97" s="224"/>
      <c r="E97" s="224"/>
      <c r="F97" s="224"/>
      <c r="G97" s="224"/>
      <c r="I97" s="205"/>
    </row>
    <row r="98" spans="1:9" x14ac:dyDescent="0.25">
      <c r="A98" s="223" t="s">
        <v>395</v>
      </c>
      <c r="B98" s="224" t="s">
        <v>1094</v>
      </c>
      <c r="C98" s="224"/>
      <c r="D98" s="224"/>
      <c r="E98" s="224"/>
      <c r="F98" s="224"/>
      <c r="G98" s="224"/>
      <c r="I98" s="205"/>
    </row>
    <row r="99" spans="1:9" ht="4.5" customHeight="1" x14ac:dyDescent="0.25">
      <c r="A99" s="225"/>
      <c r="B99" s="226"/>
      <c r="C99" s="226"/>
      <c r="D99" s="226"/>
      <c r="E99" s="226"/>
      <c r="F99" s="226"/>
      <c r="G99" s="226"/>
      <c r="H99" s="226"/>
      <c r="I99" s="205"/>
    </row>
    <row r="100" spans="1:9" s="219" customFormat="1" x14ac:dyDescent="0.25">
      <c r="A100" s="227" t="s">
        <v>1069</v>
      </c>
    </row>
    <row r="101" spans="1:9" ht="3" customHeight="1" x14ac:dyDescent="0.25">
      <c r="A101" s="205"/>
      <c r="B101" s="205"/>
      <c r="C101" s="205"/>
      <c r="D101" s="205"/>
      <c r="E101" s="205"/>
      <c r="F101" s="205"/>
      <c r="G101" s="205"/>
      <c r="H101" s="205"/>
      <c r="I101" s="205"/>
    </row>
    <row r="102" spans="1:9" s="234" customFormat="1" ht="49.5" customHeight="1" x14ac:dyDescent="0.25">
      <c r="A102" s="231"/>
      <c r="B102" s="320"/>
      <c r="C102" s="320"/>
      <c r="D102" s="232"/>
      <c r="E102" s="321"/>
      <c r="F102" s="320"/>
      <c r="G102" s="320"/>
      <c r="H102" s="233"/>
      <c r="I102" s="232"/>
    </row>
    <row r="103" spans="1:9" s="234" customFormat="1" ht="27" customHeight="1" x14ac:dyDescent="0.25">
      <c r="A103" s="235"/>
      <c r="B103" s="320"/>
      <c r="C103" s="320"/>
      <c r="D103" s="232"/>
      <c r="E103" s="232"/>
      <c r="F103" s="232"/>
      <c r="G103" s="232"/>
      <c r="H103" s="232"/>
      <c r="I103" s="232"/>
    </row>
    <row r="104" spans="1:9" s="234" customFormat="1" ht="27" customHeight="1" x14ac:dyDescent="0.25">
      <c r="A104" s="235"/>
      <c r="B104" s="231"/>
      <c r="C104" s="231"/>
      <c r="D104" s="232"/>
      <c r="E104" s="232"/>
      <c r="F104" s="232"/>
      <c r="G104" s="232"/>
      <c r="H104" s="232"/>
      <c r="I104" s="232"/>
    </row>
    <row r="105" spans="1:9" s="234" customFormat="1" ht="27" customHeight="1" x14ac:dyDescent="0.25">
      <c r="A105" s="235"/>
      <c r="B105" s="231"/>
      <c r="C105" s="231"/>
      <c r="D105" s="232"/>
      <c r="E105" s="232"/>
      <c r="F105" s="232"/>
      <c r="G105" s="232"/>
      <c r="H105" s="232"/>
      <c r="I105" s="232"/>
    </row>
    <row r="106" spans="1:9" s="234" customFormat="1" x14ac:dyDescent="0.25">
      <c r="A106" s="232"/>
      <c r="B106" s="232"/>
      <c r="C106" s="232"/>
      <c r="D106" s="232"/>
      <c r="E106" s="232"/>
      <c r="F106" s="232"/>
      <c r="G106" s="232"/>
      <c r="H106" s="232"/>
      <c r="I106" s="232"/>
    </row>
    <row r="107" spans="1:9" s="234" customFormat="1" x14ac:dyDescent="0.25">
      <c r="A107" s="232"/>
      <c r="B107" s="232"/>
      <c r="C107" s="232"/>
      <c r="D107" s="232"/>
      <c r="E107" s="232"/>
      <c r="F107" s="232"/>
      <c r="G107" s="232"/>
      <c r="H107" s="232"/>
      <c r="I107" s="232"/>
    </row>
    <row r="108" spans="1:9" s="236" customFormat="1" ht="12.75" customHeight="1" x14ac:dyDescent="0.25">
      <c r="B108" s="322" t="s">
        <v>1029</v>
      </c>
      <c r="C108" s="322"/>
      <c r="D108" s="323" t="s">
        <v>1030</v>
      </c>
      <c r="E108" s="323"/>
      <c r="F108" s="323"/>
      <c r="G108" s="323"/>
      <c r="H108" s="237"/>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1UIbt6HyCOsQYbXX1RlSdGW0cck=</DigestValue>
    </Reference>
    <Reference Type="http://www.w3.org/2000/09/xmldsig#Object" URI="#idOfficeObject">
      <DigestMethod Algorithm="http://www.w3.org/2000/09/xmldsig#sha1"/>
      <DigestValue>6Pcj6/J/ZV5U72ZCnf+lGnVO7w8=</DigestValue>
    </Reference>
    <Reference Type="http://uri.etsi.org/01903#SignedProperties" URI="#idSignedProperties">
      <Transforms>
        <Transform Algorithm="http://www.w3.org/TR/2001/REC-xml-c14n-20010315"/>
      </Transforms>
      <DigestMethod Algorithm="http://www.w3.org/2000/09/xmldsig#sha1"/>
      <DigestValue>AAB9/KI+UOyh8bzLLLg7EGDo2rw=</DigestValue>
    </Reference>
  </SignedInfo>
  <SignatureValue>h+PkzLe2FTCte/JIfx53mYy9pO9Y8Lcp8XafsRTICRkX2KvkkM6zE7G2jyqqZNqY63qnuuQOEw0A
Gn0/XtAzTx26BSs8JRKO0+M8+FuQr6W3VzoVAmh5wDjoIkmoJ07taPt/oA0Sr0V8As4EsYpbTPx9
FL1iDLgaQpPigVZdAbc=</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wZ8on73FjJ+oCQdEmorcm7VlK/M=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lGwiN5cdx7bwSuy4AnKpi++shAk=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Gvc3KQDKWnNdTceqoUNqYhn+v+c=</DigestValue>
      </Reference>
      <Reference URI="/xl/drawings/drawing10.xml?ContentType=application/vnd.openxmlformats-officedocument.drawing+xml">
        <DigestMethod Algorithm="http://www.w3.org/2000/09/xmldsig#sha1"/>
        <DigestValue>Xx9AYNtxofclAPvLqnqvhV0Cu/M=</DigestValue>
      </Reference>
      <Reference URI="/xl/drawings/drawing11.xml?ContentType=application/vnd.openxmlformats-officedocument.drawing+xml">
        <DigestMethod Algorithm="http://www.w3.org/2000/09/xmldsig#sha1"/>
        <DigestValue>QFoHXcXuifRCUg4QWcv8m0JvFig=</DigestValue>
      </Reference>
      <Reference URI="/xl/drawings/drawing2.xml?ContentType=application/vnd.openxmlformats-officedocument.drawing+xml">
        <DigestMethod Algorithm="http://www.w3.org/2000/09/xmldsig#sha1"/>
        <DigestValue>L7lUGyQbzly5cnvtsQ2lHVcnz7M=</DigestValue>
      </Reference>
      <Reference URI="/xl/drawings/drawing3.xml?ContentType=application/vnd.openxmlformats-officedocument.drawing+xml">
        <DigestMethod Algorithm="http://www.w3.org/2000/09/xmldsig#sha1"/>
        <DigestValue>R2eqEE4K0gdFIoQyk5rs6ok1E+4=</DigestValue>
      </Reference>
      <Reference URI="/xl/drawings/drawing4.xml?ContentType=application/vnd.openxmlformats-officedocument.drawing+xml">
        <DigestMethod Algorithm="http://www.w3.org/2000/09/xmldsig#sha1"/>
        <DigestValue>9cCKxzX+YN7n4/nYtPgD+UY0Q0o=</DigestValue>
      </Reference>
      <Reference URI="/xl/drawings/drawing5.xml?ContentType=application/vnd.openxmlformats-officedocument.drawing+xml">
        <DigestMethod Algorithm="http://www.w3.org/2000/09/xmldsig#sha1"/>
        <DigestValue>ulZd7Tj3w4wrn+dsMqOVtqmdPhw=</DigestValue>
      </Reference>
      <Reference URI="/xl/drawings/drawing6.xml?ContentType=application/vnd.openxmlformats-officedocument.drawing+xml">
        <DigestMethod Algorithm="http://www.w3.org/2000/09/xmldsig#sha1"/>
        <DigestValue>ag7jopZiAPqC+J3REWofiGfg5ho=</DigestValue>
      </Reference>
      <Reference URI="/xl/drawings/drawing7.xml?ContentType=application/vnd.openxmlformats-officedocument.drawing+xml">
        <DigestMethod Algorithm="http://www.w3.org/2000/09/xmldsig#sha1"/>
        <DigestValue>dogwNtnyTCxN6+1uy0q9gQnV62A=</DigestValue>
      </Reference>
      <Reference URI="/xl/drawings/drawing8.xml?ContentType=application/vnd.openxmlformats-officedocument.drawing+xml">
        <DigestMethod Algorithm="http://www.w3.org/2000/09/xmldsig#sha1"/>
        <DigestValue>cralNLZsVnwaC45bH2ri9kxGCSg=</DigestValue>
      </Reference>
      <Reference URI="/xl/drawings/drawing9.xml?ContentType=application/vnd.openxmlformats-officedocument.drawing+xml">
        <DigestMethod Algorithm="http://www.w3.org/2000/09/xmldsig#sha1"/>
        <DigestValue>VFdFVaRAZjF5bf1aVP2esmO/TWQ=</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media/image3.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10.bin?ContentType=application/vnd.openxmlformats-officedocument.spreadsheetml.printerSettings">
        <DigestMethod Algorithm="http://www.w3.org/2000/09/xmldsig#sha1"/>
        <DigestValue>RWLm7IqGbb7z6UoF0TgdlTwdN/I=</DigestValue>
      </Reference>
      <Reference URI="/xl/printerSettings/printerSettings1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RWLm7IqGbb7z6UoF0TgdlTwdN/I=</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printerSettings/printerSettings9.bin?ContentType=application/vnd.openxmlformats-officedocument.spreadsheetml.printerSettings">
        <DigestMethod Algorithm="http://www.w3.org/2000/09/xmldsig#sha1"/>
        <DigestValue>ommoeYBR6ebJg/nPtJtQpHBLS+E=</DigestValue>
      </Reference>
      <Reference URI="/xl/sharedStrings.xml?ContentType=application/vnd.openxmlformats-officedocument.spreadsheetml.sharedStrings+xml">
        <DigestMethod Algorithm="http://www.w3.org/2000/09/xmldsig#sha1"/>
        <DigestValue>1qweJQ/NJG8VrLH0u1Kzf8Id3o0=</DigestValue>
      </Reference>
      <Reference URI="/xl/styles.xml?ContentType=application/vnd.openxmlformats-officedocument.spreadsheetml.styles+xml">
        <DigestMethod Algorithm="http://www.w3.org/2000/09/xmldsig#sha1"/>
        <DigestValue>Te/5cTTeHTTaAfrVIVUSsRwjP4k=</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xlkT3xvbS2M5qp5K9X7q1Vu0aOU=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VLjKdxT5rCd/jZomNnyTCsBiGv8=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Yy+SgFxV2VFDUT2lGcTfLYA2voM=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mBk40KCXWQRXI4Sn1b4H4r6XPFg=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oaCmfeKapJGl1MCH6wbBSSCG73U=</DigestValue>
      </Reference>
      <Reference URI="/xl/worksheets/sheet1.xml?ContentType=application/vnd.openxmlformats-officedocument.spreadsheetml.worksheet+xml">
        <DigestMethod Algorithm="http://www.w3.org/2000/09/xmldsig#sha1"/>
        <DigestValue>8RmaPnQPNmz97tjkAcXoEV1TchQ=</DigestValue>
      </Reference>
      <Reference URI="/xl/worksheets/sheet10.xml?ContentType=application/vnd.openxmlformats-officedocument.spreadsheetml.worksheet+xml">
        <DigestMethod Algorithm="http://www.w3.org/2000/09/xmldsig#sha1"/>
        <DigestValue>BYJnLduEpGjGsXM8B40/6xyNWLc=</DigestValue>
      </Reference>
      <Reference URI="/xl/worksheets/sheet11.xml?ContentType=application/vnd.openxmlformats-officedocument.spreadsheetml.worksheet+xml">
        <DigestMethod Algorithm="http://www.w3.org/2000/09/xmldsig#sha1"/>
        <DigestValue>/itHr1f4WTCKX1j9Nk4hw32D2VA=</DigestValue>
      </Reference>
      <Reference URI="/xl/worksheets/sheet2.xml?ContentType=application/vnd.openxmlformats-officedocument.spreadsheetml.worksheet+xml">
        <DigestMethod Algorithm="http://www.w3.org/2000/09/xmldsig#sha1"/>
        <DigestValue>YVXsKfJswPD2tdOZnYx5Zha6X+o=</DigestValue>
      </Reference>
      <Reference URI="/xl/worksheets/sheet3.xml?ContentType=application/vnd.openxmlformats-officedocument.spreadsheetml.worksheet+xml">
        <DigestMethod Algorithm="http://www.w3.org/2000/09/xmldsig#sha1"/>
        <DigestValue>qwslpV/PgJtDagQg5wPeeGrw9EA=</DigestValue>
      </Reference>
      <Reference URI="/xl/worksheets/sheet4.xml?ContentType=application/vnd.openxmlformats-officedocument.spreadsheetml.worksheet+xml">
        <DigestMethod Algorithm="http://www.w3.org/2000/09/xmldsig#sha1"/>
        <DigestValue>E/NvhOPrSTz6lmSDG81zzmMI3CY=</DigestValue>
      </Reference>
      <Reference URI="/xl/worksheets/sheet5.xml?ContentType=application/vnd.openxmlformats-officedocument.spreadsheetml.worksheet+xml">
        <DigestMethod Algorithm="http://www.w3.org/2000/09/xmldsig#sha1"/>
        <DigestValue>t3gphztiAV28K+S0ODr40u73NUM=</DigestValue>
      </Reference>
      <Reference URI="/xl/worksheets/sheet6.xml?ContentType=application/vnd.openxmlformats-officedocument.spreadsheetml.worksheet+xml">
        <DigestMethod Algorithm="http://www.w3.org/2000/09/xmldsig#sha1"/>
        <DigestValue>trZQnbIrxrVnb1Bj9cj2U6+gWqk=</DigestValue>
      </Reference>
      <Reference URI="/xl/worksheets/sheet7.xml?ContentType=application/vnd.openxmlformats-officedocument.spreadsheetml.worksheet+xml">
        <DigestMethod Algorithm="http://www.w3.org/2000/09/xmldsig#sha1"/>
        <DigestValue>2TqVQihGUdt4orIlD69gVCh5AJc=</DigestValue>
      </Reference>
      <Reference URI="/xl/worksheets/sheet8.xml?ContentType=application/vnd.openxmlformats-officedocument.spreadsheetml.worksheet+xml">
        <DigestMethod Algorithm="http://www.w3.org/2000/09/xmldsig#sha1"/>
        <DigestValue>F7Sd042L8mKxxIHkkR1O0ExGlmw=</DigestValue>
      </Reference>
      <Reference URI="/xl/worksheets/sheet9.xml?ContentType=application/vnd.openxmlformats-officedocument.spreadsheetml.worksheet+xml">
        <DigestMethod Algorithm="http://www.w3.org/2000/09/xmldsig#sha1"/>
        <DigestValue>IL+6Iy2lg+8niGqKCoebkwv3r0I=</DigestValue>
      </Reference>
    </Manifest>
    <SignatureProperties>
      <SignatureProperty Id="idSignatureTime" Target="#idPackageSignature">
        <mdssi:SignatureTime xmlns:mdssi="http://schemas.openxmlformats.org/package/2006/digital-signature">
          <mdssi:Format>YYYY-MM-DDThh:mm:ssTZD</mdssi:Format>
          <mdssi:Value>2023-07-18T08:32:06Z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2_2023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2023-07-18T08:32:06Z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QNuEtt80OKrFMQLTyCpN0WTIiuOoAY37r/GRVNgPhUE=</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hyGQIFRf4Abuc4tH0BDAis41+v3YotsNY/5haquRVmQ=</DigestValue>
    </Reference>
  </SignedInfo>
  <SignatureValue>qJgoy8rcXYgf/U6QwxFSYggYxzd4NNI+lZiHWfQw/P0kaTIynteNpJJSv2lWEzn7YIQ2wSbYwLiQ
hdWrA/h1w3JJGWdnKx/LETaRY6k3SnOQ7gEr9R5aku6gCKEargh2ShacJdNxg6JngOu/x+tRKiW7
CVTDVXgDM5UX/yPxLBWAg20Zur578eaVjQhpDqZZfFJMyogVeJi/DIVpOvTvP2fx222balIujwlI
I/ATJY60aD2fmDatTUsL99WB6pdTpccDqz3L/rDKrRrCOmihf1fSADrYxKp7zIp2lqHSsmd51tef
SvQ1yZJgsnd8SBTdwtXU7Wav4sF2iBbmICInPA==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5Z8ky0yjDBGx4YbHw2M2T5cLCtkyGz1PPLtw66h7/0w=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qQOhegDieQui8GMvciUG0DKilo3k0kThwuCUSedekJg=</DigestValue>
      </Reference>
      <Reference URI="/xl/drawings/drawing10.xml?ContentType=application/vnd.openxmlformats-officedocument.drawing+xml">
        <DigestMethod Algorithm="http://www.w3.org/2001/04/xmlenc#sha256"/>
        <DigestValue>etc3zoJ9Yl2VRPjQuFr4GKp+Dm2eT+oojH5i14Bo2Oo=</DigestValue>
      </Reference>
      <Reference URI="/xl/drawings/drawing11.xml?ContentType=application/vnd.openxmlformats-officedocument.drawing+xml">
        <DigestMethod Algorithm="http://www.w3.org/2001/04/xmlenc#sha256"/>
        <DigestValue>hWC1NDuwazZ+i4DxEsFvsb7vcM8KyA7SpYtOR+YuZZ4=</DigestValue>
      </Reference>
      <Reference URI="/xl/drawings/drawing2.xml?ContentType=application/vnd.openxmlformats-officedocument.drawing+xml">
        <DigestMethod Algorithm="http://www.w3.org/2001/04/xmlenc#sha256"/>
        <DigestValue>rXrXpIFi3rMb8nZF9S4EEiiTOVkerHXhcggtuK9m/Dk=</DigestValue>
      </Reference>
      <Reference URI="/xl/drawings/drawing3.xml?ContentType=application/vnd.openxmlformats-officedocument.drawing+xml">
        <DigestMethod Algorithm="http://www.w3.org/2001/04/xmlenc#sha256"/>
        <DigestValue>j4w96qCZX3FNKkP++noNefBSZN1nkmylEmnmxFi3sZE=</DigestValue>
      </Reference>
      <Reference URI="/xl/drawings/drawing4.xml?ContentType=application/vnd.openxmlformats-officedocument.drawing+xml">
        <DigestMethod Algorithm="http://www.w3.org/2001/04/xmlenc#sha256"/>
        <DigestValue>9vaqCsXKa989ZNGCFanIe8+vqLzW0WR7JeWrtJnZbnM=</DigestValue>
      </Reference>
      <Reference URI="/xl/drawings/drawing5.xml?ContentType=application/vnd.openxmlformats-officedocument.drawing+xml">
        <DigestMethod Algorithm="http://www.w3.org/2001/04/xmlenc#sha256"/>
        <DigestValue>Ls66tQ4EcYqkYb6SwuTaLXvXAKm6oJrjoADbC4Z5K+4=</DigestValue>
      </Reference>
      <Reference URI="/xl/drawings/drawing6.xml?ContentType=application/vnd.openxmlformats-officedocument.drawing+xml">
        <DigestMethod Algorithm="http://www.w3.org/2001/04/xmlenc#sha256"/>
        <DigestValue>aeLilslXm86Yer6sqQ471BtORQWRo8hxYsvrft1C/qQ=</DigestValue>
      </Reference>
      <Reference URI="/xl/drawings/drawing7.xml?ContentType=application/vnd.openxmlformats-officedocument.drawing+xml">
        <DigestMethod Algorithm="http://www.w3.org/2001/04/xmlenc#sha256"/>
        <DigestValue>80K9mXT5id4qcUH1DrEl3Otb/O5LojxAQGV38dXiE54=</DigestValue>
      </Reference>
      <Reference URI="/xl/drawings/drawing8.xml?ContentType=application/vnd.openxmlformats-officedocument.drawing+xml">
        <DigestMethod Algorithm="http://www.w3.org/2001/04/xmlenc#sha256"/>
        <DigestValue>Y0biyZjs5qjSJApXDPxeAKb/Pq9ZYHSYnvvWwjAoyl4=</DigestValue>
      </Reference>
      <Reference URI="/xl/drawings/drawing9.xml?ContentType=application/vnd.openxmlformats-officedocument.drawing+xml">
        <DigestMethod Algorithm="http://www.w3.org/2001/04/xmlenc#sha256"/>
        <DigestValue>uE4TB7jWB7ODuCXXWWX3ocULCJqY/gmqZZn7xdNSJ3A=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10.bin?ContentType=application/vnd.openxmlformats-officedocument.spreadsheetml.printerSettings">
        <DigestMethod Algorithm="http://www.w3.org/2001/04/xmlenc#sha256"/>
        <DigestValue>0N86tptrbFZfbzrLENlXQh2tN4FkFSwWjPVLPhDfUD0=</DigestValue>
      </Reference>
      <Reference URI="/xl/printerSettings/printerSettings1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0N86tptrbFZfbzrLENlXQh2tN4FkFSwWjPVLPhDfUD0=</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printerSettings/printerSettings9.bin?ContentType=application/vnd.openxmlformats-officedocument.spreadsheetml.printerSettings">
        <DigestMethod Algorithm="http://www.w3.org/2001/04/xmlenc#sha256"/>
        <DigestValue>5GerHngmZF8DUnJ6bbTv+V61Db/aDS9ep/wNVkcPkiQ=</DigestValue>
      </Reference>
      <Reference URI="/xl/sharedStrings.xml?ContentType=application/vnd.openxmlformats-officedocument.spreadsheetml.sharedStrings+xml">
        <DigestMethod Algorithm="http://www.w3.org/2001/04/xmlenc#sha256"/>
        <DigestValue>NsKTPLrbzllbdqhxmTMCch81VvmMMDsodL58B82InGA=</DigestValue>
      </Reference>
      <Reference URI="/xl/styles.xml?ContentType=application/vnd.openxmlformats-officedocument.spreadsheetml.styles+xml">
        <DigestMethod Algorithm="http://www.w3.org/2001/04/xmlenc#sha256"/>
        <DigestValue>rzTh2rReHgmRctYSb2JkgknYF6O8FUhplrOj7fQVtAA=</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DUbmL/oJj75Mrn16dTvQMwJ5vQdJR/bh62zhc4bloCQ=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3ZV7t5YsNgFGbkXV6DWHUX1xED36lfILTN64kEBcilc=</DigestValue>
      </Reference>
      <Reference URI="/xl/worksheets/sheet10.xml?ContentType=application/vnd.openxmlformats-officedocument.spreadsheetml.worksheet+xml">
        <DigestMethod Algorithm="http://www.w3.org/2001/04/xmlenc#sha256"/>
        <DigestValue>woH0hnvTrq1ysUQkWXjov34LYmEMKjU2H07iIewPHG8=</DigestValue>
      </Reference>
      <Reference URI="/xl/worksheets/sheet11.xml?ContentType=application/vnd.openxmlformats-officedocument.spreadsheetml.worksheet+xml">
        <DigestMethod Algorithm="http://www.w3.org/2001/04/xmlenc#sha256"/>
        <DigestValue>2KI7He5FCYLL8Okn/Ye76yX4UXZV+vdAD4ADg9AvYAg=</DigestValue>
      </Reference>
      <Reference URI="/xl/worksheets/sheet2.xml?ContentType=application/vnd.openxmlformats-officedocument.spreadsheetml.worksheet+xml">
        <DigestMethod Algorithm="http://www.w3.org/2001/04/xmlenc#sha256"/>
        <DigestValue>By2wLA4aXR9B9ZseSfTsfRGc5yGq8lN8jaWpjIA/7js=</DigestValue>
      </Reference>
      <Reference URI="/xl/worksheets/sheet3.xml?ContentType=application/vnd.openxmlformats-officedocument.spreadsheetml.worksheet+xml">
        <DigestMethod Algorithm="http://www.w3.org/2001/04/xmlenc#sha256"/>
        <DigestValue>9wwaqPSiZnOy7fIKOYWuOwQXrO3BzF5EDqry/MoaJ98=</DigestValue>
      </Reference>
      <Reference URI="/xl/worksheets/sheet4.xml?ContentType=application/vnd.openxmlformats-officedocument.spreadsheetml.worksheet+xml">
        <DigestMethod Algorithm="http://www.w3.org/2001/04/xmlenc#sha256"/>
        <DigestValue>GMHge8mOWOxw2cRN858oROWvhj0F6mQEY4fy1Bheu1Q=</DigestValue>
      </Reference>
      <Reference URI="/xl/worksheets/sheet5.xml?ContentType=application/vnd.openxmlformats-officedocument.spreadsheetml.worksheet+xml">
        <DigestMethod Algorithm="http://www.w3.org/2001/04/xmlenc#sha256"/>
        <DigestValue>CZCtEM1UxpwI+G8z4XNyTHEC9tNH5HqVu58xI0/RXXM=</DigestValue>
      </Reference>
      <Reference URI="/xl/worksheets/sheet6.xml?ContentType=application/vnd.openxmlformats-officedocument.spreadsheetml.worksheet+xml">
        <DigestMethod Algorithm="http://www.w3.org/2001/04/xmlenc#sha256"/>
        <DigestValue>x+gptps7TUS51NTIqg/7e2u5Wye1d/0lYFPBntnqZbI=</DigestValue>
      </Reference>
      <Reference URI="/xl/worksheets/sheet7.xml?ContentType=application/vnd.openxmlformats-officedocument.spreadsheetml.worksheet+xml">
        <DigestMethod Algorithm="http://www.w3.org/2001/04/xmlenc#sha256"/>
        <DigestValue>uLbuBU9gVwf5I3ASE/3lx5o9HzwWLAYAPIV9qYsw65A=</DigestValue>
      </Reference>
      <Reference URI="/xl/worksheets/sheet8.xml?ContentType=application/vnd.openxmlformats-officedocument.spreadsheetml.worksheet+xml">
        <DigestMethod Algorithm="http://www.w3.org/2001/04/xmlenc#sha256"/>
        <DigestValue>v7GHRfqwYEbycjwNqMWM342qA0ZZo/m5/wxCFiUnhhw=</DigestValue>
      </Reference>
      <Reference URI="/xl/worksheets/sheet9.xml?ContentType=application/vnd.openxmlformats-officedocument.spreadsheetml.worksheet+xml">
        <DigestMethod Algorithm="http://www.w3.org/2001/04/xmlenc#sha256"/>
        <DigestValue>yH4YWVXqqEv35rXDjWjy+vFrQNTYzW+VHHjKEjoE3hI=</DigestValue>
      </Reference>
    </Manifest>
    <SignatureProperties>
      <SignatureProperty Id="idSignatureTime" Target="#idPackageSignature">
        <mdssi:SignatureTime xmlns:mdssi="http://schemas.openxmlformats.org/package/2006/digital-signature">
          <mdssi:Format>YYYY-MM-DDThh:mm:ssTZD</mdssi:Format>
          <mdssi:Value>2023-07-19T03:24:47Z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2023-07-19T03:24:47Z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BCDanhMucDauTu_06136!Print_Area</vt:lpstr>
      <vt:lpstr>BCKetQuaHoatDong_06135!Print_Area</vt:lpstr>
      <vt:lpstr>BCLCTT!Print_Area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dcterms:created xsi:type="dcterms:W3CDTF">2023-07-11T07:23:30Z</dcterms:created>
  <dcterms:modified xsi:type="dcterms:W3CDTF">2023-07-18T08:32:03Z</dcterms:modified>
</cp:coreProperties>
</file>