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T:\MyMy\Khách hàng\Quỹ Đầu tư Trái phiếu Bản Việt\Báo cáo tháng\"/>
    </mc:Choice>
  </mc:AlternateContent>
  <bookViews>
    <workbookView xWindow="240" yWindow="120" windowWidth="14940" windowHeight="9225"/>
  </bookViews>
  <sheets>
    <sheet name="Báo cáo thu nhập" sheetId="11"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4">BCDanhMucDauTu_06136!$A$1:$G$78</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1">'Báo cáo tình hình tài chính'!$15:$15</definedName>
    <definedName name="_xlnm.Print_Titles" localSheetId="5">BCHoatDongVay_06026!$18:$19</definedName>
    <definedName name="_xlnm.Print_Titles" localSheetId="6">Khac_06137!$18:$18</definedName>
  </definedNames>
  <calcPr calcId="152511"/>
</workbook>
</file>

<file path=xl/calcChain.xml><?xml version="1.0" encoding="utf-8"?>
<calcChain xmlns="http://schemas.openxmlformats.org/spreadsheetml/2006/main">
  <c r="H18" i="11" l="1"/>
  <c r="H21" i="11"/>
  <c r="H25" i="11"/>
  <c r="H17" i="11"/>
  <c r="I18" i="11"/>
  <c r="I21" i="11"/>
  <c r="I25" i="11"/>
  <c r="I17" i="11"/>
  <c r="K18" i="11"/>
  <c r="K21" i="11"/>
  <c r="K25" i="11"/>
  <c r="K17" i="11"/>
  <c r="L18" i="11"/>
  <c r="L21" i="11"/>
  <c r="L25" i="11"/>
  <c r="L17" i="11"/>
  <c r="H33" i="11"/>
  <c r="H32" i="11"/>
  <c r="I33" i="11"/>
  <c r="I32" i="11"/>
  <c r="K33" i="11"/>
  <c r="K32" i="11"/>
  <c r="L33" i="11"/>
  <c r="L32" i="11"/>
  <c r="H54" i="11"/>
  <c r="H41" i="11"/>
  <c r="I54" i="11"/>
  <c r="I41" i="11"/>
  <c r="K54" i="11"/>
  <c r="K41" i="11"/>
  <c r="L54" i="11"/>
  <c r="L41" i="11"/>
  <c r="H69" i="11"/>
  <c r="I69" i="11"/>
  <c r="K69" i="11"/>
  <c r="L69" i="11"/>
  <c r="H70" i="11"/>
  <c r="I70" i="11"/>
  <c r="K70" i="11"/>
  <c r="L70" i="11"/>
  <c r="H73" i="11"/>
  <c r="I73" i="11"/>
  <c r="K73" i="11"/>
  <c r="L73" i="11"/>
  <c r="H77" i="11"/>
  <c r="I77" i="11"/>
  <c r="K77" i="11"/>
  <c r="L77" i="11"/>
  <c r="D41" i="7"/>
  <c r="D18" i="3"/>
  <c r="D17" i="3"/>
  <c r="E18" i="3"/>
  <c r="E17" i="3"/>
  <c r="E60" i="3"/>
  <c r="E100" i="3"/>
  <c r="D26" i="3"/>
  <c r="D25" i="3"/>
  <c r="E26" i="3"/>
  <c r="E25" i="3"/>
  <c r="D41" i="3"/>
  <c r="D40" i="3"/>
  <c r="E41" i="3"/>
  <c r="E40" i="3"/>
  <c r="E37" i="3"/>
  <c r="D48" i="3"/>
  <c r="E48" i="3"/>
  <c r="D56" i="3"/>
  <c r="D54" i="3"/>
  <c r="E56" i="3"/>
  <c r="E54" i="3"/>
  <c r="D62" i="3"/>
  <c r="E62" i="3"/>
  <c r="D66" i="3"/>
  <c r="E66" i="3"/>
  <c r="D71" i="3"/>
  <c r="E71" i="3"/>
  <c r="D72" i="3"/>
  <c r="E72" i="3"/>
  <c r="D79" i="3"/>
  <c r="E79" i="3"/>
  <c r="D83" i="3"/>
  <c r="E83" i="3"/>
  <c r="D85" i="3"/>
  <c r="E85" i="3"/>
  <c r="D92" i="3"/>
  <c r="E92" i="3"/>
  <c r="D99" i="3"/>
  <c r="E99" i="3"/>
  <c r="D101" i="3"/>
  <c r="E101" i="3"/>
  <c r="D105" i="3"/>
  <c r="E105" i="3"/>
  <c r="D109" i="3"/>
  <c r="E109" i="3"/>
  <c r="D37" i="3"/>
  <c r="D60" i="3"/>
  <c r="D100" i="3"/>
</calcChain>
</file>

<file path=xl/sharedStrings.xml><?xml version="1.0" encoding="utf-8"?>
<sst xmlns="http://schemas.openxmlformats.org/spreadsheetml/2006/main" count="1119" uniqueCount="921">
  <si>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</si>
  <si>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</si>
  <si>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</si>
  <si>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03 năm 2023 / Mar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</si>
  <si>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</si>
  <si>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</si>
  <si>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</si>
  <si>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</si>
  <si>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</si>
  <si>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</si>
  <si>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</si>
  <si>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</si>
  <si>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</si>
  <si>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</si>
  <si>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</si>
  <si>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</si>
  <si>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</si>
  <si>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</si>
  <si>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</si>
  <si>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</si>
  <si>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</si>
  <si>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</si>
  <si>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
YEAR 2022</t>
  </si>
  <si>
    <t>Tháng 03 năm 2023
Mar 2023</t>
  </si>
  <si>
    <t>Số lũy kế
Year-to-date</t>
  </si>
  <si>
    <t>Tháng 03 năm 2022
Mar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</si>
  <si>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</si>
  <si>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</si>
  <si>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</si>
  <si>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</si>
  <si>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</si>
  <si>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</si>
  <si>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</si>
  <si>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</si>
  <si>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</si>
  <si>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</si>
  <si>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</si>
  <si>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</si>
  <si>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</si>
  <si>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</si>
  <si>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</si>
  <si>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</si>
  <si>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</si>
  <si>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</si>
  <si>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</si>
  <si>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</si>
  <si>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</si>
  <si>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</si>
  <si>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</si>
  <si>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</si>
  <si>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</si>
  <si>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</si>
  <si>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</si>
  <si>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</si>
  <si>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</si>
  <si>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</si>
  <si>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</si>
  <si>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</si>
  <si>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</si>
  <si>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</si>
  <si>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</si>
  <si>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</si>
  <si>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</si>
  <si>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</si>
  <si>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</si>
  <si>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</si>
  <si>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</si>
  <si>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</si>
  <si>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</si>
  <si>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</si>
  <si>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</si>
  <si>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</si>
  <si>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</si>
  <si>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</si>
  <si>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</si>
  <si>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</si>
  <si>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</si>
  <si>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</si>
  <si>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</si>
  <si>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</si>
  <si>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</si>
  <si>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</si>
  <si>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</si>
  <si>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</si>
  <si>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</si>
  <si>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</si>
  <si>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</si>
  <si>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</si>
  <si>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</si>
  <si>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</si>
  <si>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</si>
  <si>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</si>
  <si>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</si>
  <si>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</si>
  <si>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</si>
  <si>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</si>
  <si>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</si>
  <si>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</si>
  <si>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</si>
  <si>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</si>
  <si>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</si>
  <si>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</si>
  <si>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</si>
  <si>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</si>
  <si>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</si>
  <si>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</si>
  <si>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</si>
  <si>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</si>
  <si>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</si>
  <si>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</si>
  <si>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</si>
  <si>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</si>
  <si>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</si>
  <si>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</si>
  <si>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</si>
  <si>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</si>
  <si>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</si>
  <si>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</si>
  <si>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</si>
  <si>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</si>
  <si>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</si>
  <si>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</si>
  <si>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</si>
  <si>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</si>
  <si>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</si>
  <si>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</si>
  <si>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</si>
  <si>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</si>
  <si>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</si>
  <si>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</si>
  <si>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</si>
  <si>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</si>
  <si>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</si>
  <si>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</si>
  <si>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</si>
  <si>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</si>
  <si>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</si>
  <si>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</si>
  <si>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</si>
  <si>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</si>
  <si>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</si>
  <si>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</si>
  <si>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</si>
  <si>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</si>
  <si>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</si>
  <si>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</si>
  <si>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</si>
  <si>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</si>
  <si>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</si>
  <si>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</si>
  <si>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</si>
  <si>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</si>
  <si>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</si>
  <si>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</si>
  <si>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</si>
  <si>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</si>
  <si>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</si>
  <si>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</si>
  <si>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</si>
  <si>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</si>
  <si>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</si>
  <si>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</si>
  <si>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</si>
  <si>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</si>
  <si>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</si>
  <si>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</si>
  <si>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</si>
  <si>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</si>
  <si>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</si>
  <si>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</si>
  <si>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</si>
  <si>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</si>
  <si>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</si>
  <si>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</si>
  <si>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</si>
  <si>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</si>
  <si>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</si>
  <si>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</si>
  <si>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</si>
  <si>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</si>
  <si>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</si>
  <si>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</si>
  <si>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</si>
  <si>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</si>
  <si>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</si>
  <si>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</si>
  <si>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</si>
  <si>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</si>
  <si>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</si>
  <si>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</si>
  <si>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</si>
  <si>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</si>
  <si>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</si>
  <si>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</si>
  <si>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</si>
  <si>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</si>
  <si>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</si>
  <si>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</si>
  <si>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</si>
  <si>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</si>
  <si>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</si>
  <si>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</si>
  <si>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</si>
  <si>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</si>
  <si>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</si>
  <si>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</si>
  <si>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</si>
  <si>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</si>
  <si>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</si>
  <si>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</si>
  <si>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</si>
  <si>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</si>
  <si>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</si>
  <si>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</si>
  <si>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</si>
  <si>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</si>
  <si>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</si>
  <si>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</si>
  <si>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</si>
  <si>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</si>
  <si>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</si>
  <si>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</si>
  <si>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</si>
  <si>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</si>
  <si>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</si>
  <si>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</si>
  <si>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</si>
  <si>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</si>
  <si>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</si>
  <si>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</si>
  <si>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</si>
  <si>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</si>
  <si>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</si>
  <si>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</si>
  <si>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</si>
  <si>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</si>
  <si>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</si>
  <si>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</si>
  <si>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</si>
  <si>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</si>
  <si>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</si>
  <si>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</si>
  <si>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</si>
  <si>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</si>
  <si>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</si>
  <si>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</si>
  <si>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</si>
  <si>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</si>
  <si>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</si>
  <si>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</si>
  <si>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</si>
  <si>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</si>
  <si>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</si>
  <si>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</si>
  <si>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</si>
  <si>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</si>
  <si>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</si>
  <si>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</si>
  <si>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</si>
  <si>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</si>
  <si>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</si>
  <si>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</si>
  <si>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</si>
  <si>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</si>
  <si>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</si>
  <si>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</si>
  <si>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</si>
  <si>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</si>
  <si>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</si>
  <si>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</si>
  <si>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</si>
  <si>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</si>
  <si>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</si>
  <si>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</si>
  <si>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</si>
  <si>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</si>
  <si>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</si>
  <si>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</si>
  <si>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</si>
  <si>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</si>
  <si>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</si>
  <si>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</si>
  <si>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</si>
  <si>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</si>
  <si>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</si>
  <si>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</si>
  <si>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</si>
  <si>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</si>
  <si>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</si>
  <si>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</si>
  <si>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</si>
  <si>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</si>
  <si>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</si>
  <si>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</si>
  <si>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</si>
  <si>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</si>
  <si>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</si>
  <si>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</si>
  <si>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</si>
  <si>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</si>
  <si>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</si>
  <si>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</si>
  <si>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</si>
  <si>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</si>
  <si>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</si>
  <si>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</si>
  <si>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</si>
  <si>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</si>
  <si>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</si>
  <si>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</si>
  <si>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</si>
  <si>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</si>
  <si>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</si>
  <si>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</si>
  <si>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</si>
  <si>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</si>
  <si>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</si>
  <si>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</si>
  <si>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</si>
  <si>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</si>
  <si>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</si>
  <si>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</si>
  <si>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</si>
  <si>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</si>
  <si>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</si>
  <si>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</si>
  <si>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</si>
  <si>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</si>
  <si>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</si>
  <si>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</si>
  <si>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</si>
  <si>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</si>
  <si>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</si>
  <si>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</si>
  <si>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</si>
  <si>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</si>
  <si>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</si>
  <si>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</si>
  <si>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</si>
  <si>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</si>
  <si>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</si>
  <si>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</si>
  <si>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</si>
  <si>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</si>
  <si>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</si>
  <si>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</si>
  <si>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</si>
  <si>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</si>
  <si>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</si>
  <si>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</si>
  <si>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</si>
  <si>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</si>
  <si>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</si>
  <si>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</si>
  <si>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</si>
  <si>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</si>
  <si>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28/02/2023
As at 28 Feb 2023</t>
  </si>
  <si>
    <t>Tại ngày 31/03/2023
As at 31 Mar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</si>
  <si>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</si>
  <si>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</si>
  <si>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</si>
  <si>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</si>
  <si>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</si>
  <si>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</si>
  <si>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</si>
  <si>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</si>
  <si>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</si>
  <si>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</si>
  <si>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</si>
  <si>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</si>
  <si>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</si>
  <si>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</si>
  <si>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</si>
  <si>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</si>
  <si>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</si>
  <si>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</si>
  <si>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</si>
  <si>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</si>
  <si>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</si>
  <si>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</si>
  <si>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</si>
  <si>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</si>
  <si>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</si>
  <si>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</si>
  <si>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</si>
  <si>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</si>
  <si>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</si>
  <si>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</si>
  <si>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</si>
  <si>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</si>
  <si>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</si>
  <si>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</si>
  <si>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</si>
  <si>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</si>
  <si>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</si>
  <si>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</si>
  <si>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</si>
  <si>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</si>
  <si>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</si>
  <si>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</si>
  <si>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</si>
  <si>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</si>
  <si>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</si>
  <si>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</si>
  <si>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</si>
  <si>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</si>
  <si>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</si>
  <si>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</si>
  <si>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</si>
  <si>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</si>
  <si>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</si>
  <si>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</si>
  <si>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</si>
  <si>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</si>
  <si>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</si>
  <si>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</si>
  <si>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</si>
  <si>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</si>
  <si>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</si>
  <si>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</si>
  <si>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</si>
  <si>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</si>
  <si>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</si>
  <si>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</si>
  <si>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</si>
  <si>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</si>
  <si>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</si>
  <si>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</si>
  <si>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</si>
  <si>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</si>
  <si>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</si>
  <si>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</si>
  <si>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</si>
  <si>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</si>
  <si>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</si>
  <si>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</si>
  <si>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</si>
  <si>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</si>
  <si>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</si>
  <si>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</si>
  <si>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</si>
  <si>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</si>
  <si>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</si>
  <si>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</si>
  <si>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</si>
  <si>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</si>
  <si>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</si>
  <si>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</si>
  <si>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</si>
  <si>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</si>
  <si>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</si>
  <si>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</si>
  <si>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</si>
  <si>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</si>
  <si>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</si>
  <si>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</si>
  <si>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</si>
  <si>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</si>
  <si>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</si>
  <si>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</si>
  <si>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</si>
  <si>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</si>
  <si>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</si>
  <si>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</si>
  <si>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</si>
  <si>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</si>
  <si>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</si>
  <si>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</si>
  <si>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</si>
  <si>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</si>
  <si>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</si>
  <si>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</si>
  <si>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</si>
  <si>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</si>
  <si>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</si>
  <si>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</si>
  <si>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</si>
  <si>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</si>
  <si>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</si>
  <si>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</si>
  <si>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</si>
  <si>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</si>
  <si>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</si>
  <si>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</si>
  <si>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</si>
  <si>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</si>
  <si>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</si>
  <si>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</si>
  <si>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</si>
  <si>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</si>
  <si>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</si>
  <si>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</si>
  <si>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</si>
  <si>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</si>
  <si>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</si>
  <si>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</si>
  <si>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</si>
  <si>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</si>
  <si>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</si>
  <si>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</si>
  <si>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</si>
  <si>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</si>
  <si>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</si>
  <si>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</si>
  <si>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</si>
  <si>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</si>
  <si>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</si>
  <si>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</si>
  <si>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</si>
  <si>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</si>
  <si>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</si>
  <si>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</si>
  <si>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</si>
  <si>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</si>
  <si>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28 tháng 02  năm 2023
As at 28 Feb 2023</t>
  </si>
  <si>
    <t>Tại ngày 31 tháng 03  năm 2023 
As at 31 Mar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</si>
  <si>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</si>
  <si>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</si>
  <si>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</si>
  <si>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</si>
  <si>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</si>
  <si>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</si>
  <si>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</si>
  <si>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</si>
  <si>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</si>
  <si>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</si>
  <si>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</si>
  <si>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</si>
  <si>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</si>
  <si>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</si>
  <si>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</si>
  <si>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</si>
  <si>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</si>
  <si>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</si>
  <si>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</si>
  <si>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</si>
  <si>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</si>
  <si>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</si>
  <si>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</si>
  <si>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</si>
  <si>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</si>
  <si>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</si>
  <si>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</si>
  <si>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</si>
  <si>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</si>
  <si>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</si>
  <si>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</si>
  <si>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</si>
  <si>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</si>
  <si>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</si>
  <si>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</si>
  <si>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</si>
  <si>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</si>
  <si>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</si>
  <si>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</si>
  <si>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</si>
  <si>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</si>
  <si>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</si>
  <si>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</si>
  <si>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</si>
  <si>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</si>
  <si>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</si>
  <si>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</si>
  <si>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</si>
  <si>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</si>
  <si>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</si>
  <si>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</si>
  <si>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</si>
  <si>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</si>
  <si>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</si>
  <si>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</si>
  <si>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</si>
  <si>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</si>
  <si>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</si>
  <si>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</si>
  <si>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</si>
  <si>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</si>
  <si>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</si>
  <si>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</si>
  <si>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</si>
  <si>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</si>
  <si>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</si>
  <si>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</si>
  <si>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</si>
  <si>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</si>
  <si>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</si>
  <si>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</si>
  <si>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</si>
  <si>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</si>
  <si>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</si>
  <si>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</si>
  <si>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</si>
  <si>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</si>
  <si>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</si>
  <si>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</si>
  <si>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</si>
  <si>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</si>
  <si>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</si>
  <si>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</si>
  <si>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</si>
  <si>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</si>
  <si>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</si>
  <si>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</si>
  <si>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</si>
  <si>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</si>
  <si>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</si>
  <si>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</si>
  <si>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</si>
  <si>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</si>
  <si>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</si>
  <si>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</si>
  <si>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</si>
  <si>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</si>
  <si>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</si>
  <si>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</si>
  <si>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</si>
  <si>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</si>
  <si>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</si>
  <si>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</si>
  <si>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</si>
  <si>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</si>
  <si>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</si>
  <si>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</si>
  <si>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</si>
  <si>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</si>
  <si>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</si>
  <si>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</si>
  <si>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</si>
  <si>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</si>
  <si>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</si>
  <si>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</si>
  <si>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</si>
  <si>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</si>
  <si>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</si>
  <si>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</si>
  <si>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</si>
  <si>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</si>
  <si>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</si>
  <si>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</si>
  <si>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</si>
  <si>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</si>
  <si>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</si>
  <si>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</si>
  <si>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</si>
  <si>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</si>
  <si>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</si>
  <si>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</si>
  <si>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</si>
  <si>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</si>
  <si>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</si>
  <si>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</si>
  <si>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02 năm 2023
Feb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</si>
  <si>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</si>
  <si>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</si>
  <si>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</si>
  <si>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</si>
  <si>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</si>
  <si>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</si>
  <si>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</si>
  <si>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</si>
  <si>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</si>
  <si>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</si>
  <si>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</si>
  <si>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</si>
  <si>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</si>
  <si>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2260.2</t>
  </si>
  <si>
    <t>25/2022/HDMB/VCMFI</t>
  </si>
  <si>
    <t>2.2</t>
  </si>
  <si>
    <t>2260.1</t>
  </si>
  <si>
    <t>24/2022/HDMB/VCMFI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</si>
  <si>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</si>
  <si>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</si>
  <si>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</si>
  <si>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</si>
  <si>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</si>
  <si>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</si>
  <si>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</si>
  <si>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</si>
  <si>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</si>
  <si>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</si>
  <si>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</si>
  <si>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</si>
  <si>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</si>
  <si>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</si>
  <si>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</si>
  <si>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</si>
  <si>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</si>
  <si>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</si>
  <si>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</si>
  <si>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</si>
  <si>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</si>
  <si>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</si>
  <si>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</si>
  <si>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</si>
  <si>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</si>
  <si>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</si>
  <si>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</si>
  <si>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</si>
  <si>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</si>
  <si>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</si>
  <si>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</si>
  <si>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</si>
  <si>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</si>
  <si>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</si>
  <si>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</si>
  <si>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</si>
  <si>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</si>
  <si>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</si>
  <si>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</si>
  <si>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</si>
  <si>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</si>
  <si>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2251.2.6</t>
  </si>
  <si>
    <t>TNG121007</t>
  </si>
  <si>
    <t>2.6</t>
  </si>
  <si>
    <t>2251.2.5</t>
  </si>
  <si>
    <t>SBT121002</t>
  </si>
  <si>
    <t>2.5</t>
  </si>
  <si>
    <t>2251.2.4</t>
  </si>
  <si>
    <t>MSN121015</t>
  </si>
  <si>
    <t>2.4</t>
  </si>
  <si>
    <t>2251.2.3</t>
  </si>
  <si>
    <t>MSN12005</t>
  </si>
  <si>
    <t>2.3</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</si>
  <si>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</si>
  <si>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</si>
  <si>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</si>
  <si>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</si>
  <si>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</si>
  <si>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</si>
  <si>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</si>
  <si>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</si>
  <si>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</si>
  <si>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</si>
  <si>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</si>
  <si>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</si>
  <si>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</si>
  <si>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</si>
  <si>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</si>
  <si>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</si>
  <si>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</si>
  <si>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</si>
  <si>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</si>
  <si>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</si>
  <si>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</si>
  <si>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</si>
  <si>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</si>
  <si>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</si>
  <si>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</si>
  <si>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</si>
  <si>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</si>
  <si>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</si>
  <si>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</si>
  <si>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</si>
  <si>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</si>
  <si>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</si>
  <si>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</si>
  <si>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</si>
  <si>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</si>
  <si>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</si>
  <si>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</si>
  <si>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</si>
  <si>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</si>
  <si>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</si>
  <si>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</si>
  <si>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</si>
  <si>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</si>
  <si>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</si>
  <si>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</si>
  <si>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</si>
  <si>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</si>
  <si>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</si>
  <si>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</si>
  <si>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</si>
  <si>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</si>
  <si>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</si>
  <si>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</si>
  <si>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</si>
  <si>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</si>
  <si>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</si>
  <si>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</si>
  <si>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</si>
  <si>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</si>
  <si>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</si>
  <si>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</si>
  <si>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</si>
  <si>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</si>
  <si>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</si>
  <si>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</si>
  <si>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</si>
  <si>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</si>
  <si>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</si>
  <si>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</si>
  <si>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</si>
  <si>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</si>
  <si>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</si>
  <si>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</si>
  <si>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</si>
  <si>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</si>
  <si>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</si>
  <si>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</si>
  <si>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</si>
  <si>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</si>
  <si>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</si>
  <si>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</si>
  <si>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</si>
  <si>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</si>
  <si>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Quỹ Đầu tư Trái phiếu Bản Việt</t>
  </si>
  <si>
    <t>VIET CAPITAL FIXED INCOME FUND</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</si>
  <si>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</si>
  <si>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</si>
  <si>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</si>
  <si>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</si>
  <si>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</si>
  <si>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</si>
  <si>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</si>
  <si>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</si>
  <si>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</si>
  <si>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</si>
  <si>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</si>
  <si>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</si>
  <si>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</si>
  <si>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</si>
  <si>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</si>
  <si>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</si>
  <si>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</si>
  <si>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</si>
  <si>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</si>
  <si>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</si>
  <si>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</si>
  <si>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</si>
  <si>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</si>
  <si>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</si>
  <si>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</si>
  <si>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</si>
  <si>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</si>
  <si>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</si>
  <si>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</si>
  <si>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</si>
  <si>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</si>
  <si>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</si>
  <si>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</si>
  <si>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</si>
  <si>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</si>
  <si>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</si>
  <si>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</si>
  <si>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</si>
  <si>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</si>
  <si>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</si>
  <si>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</si>
  <si>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</si>
  <si>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</si>
  <si>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</si>
  <si>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</si>
  <si>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</si>
  <si>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</si>
  <si>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</si>
  <si>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</si>
  <si>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</si>
  <si>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</si>
  <si>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</si>
  <si>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</si>
  <si>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</si>
  <si>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</si>
  <si>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</si>
  <si>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</si>
  <si>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</si>
  <si>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</si>
  <si>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</si>
  <si>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</si>
  <si>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</si>
  <si>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</si>
  <si>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</si>
  <si>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</si>
  <si>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</si>
  <si>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</si>
  <si>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</si>
  <si>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</si>
  <si>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</si>
  <si>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</si>
  <si>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</si>
  <si>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</si>
  <si>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</si>
  <si>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</si>
  <si>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</si>
  <si>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</si>
  <si>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</si>
  <si>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</si>
  <si>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</si>
  <si>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</si>
  <si>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</si>
  <si>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</si>
  <si>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</si>
  <si>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</si>
  <si>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</si>
  <si>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</si>
  <si>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</si>
  <si>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</si>
  <si>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</si>
  <si>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</si>
  <si>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</si>
  <si>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</si>
  <si>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</si>
  <si>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</si>
  <si>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</si>
  <si>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</si>
  <si>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</si>
  <si>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</si>
  <si>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</si>
  <si>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</si>
  <si>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</si>
  <si>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</si>
  <si>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</si>
  <si>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</si>
  <si>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</si>
  <si>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</si>
  <si>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</si>
  <si>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</si>
  <si>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</si>
  <si>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</si>
  <si>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05 Apr 2023</t>
  </si>
  <si>
    <t>05/04/2023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</si>
</sst>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5">
    <xf numFmtId="0" fontId="0" fillId="0" borderId="0" xfId="0" applyFont="1">
      <alignment vertical="center"/>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4"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165" fontId="6" fillId="2" borderId="9"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right" vertical="top"/>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03 năm 2023 / As at 31 Mar 2023</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05/04/2023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05 Apr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298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298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03 năm 2023 / Mar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05/04/2023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Apr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03 năm 2023 / Mar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05/04/2023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Apr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200025"/>
    <xdr:sp macro="" textlink="" fLocksText="0">
      <xdr:nvSpPr>
        <xdr:cNvPr id="34" name="Text Box 33"/>
        <xdr:cNvSpPr txBox="1">
          <a:spLocks noChangeArrowheads="1"/>
        </xdr:cNvSpPr>
      </xdr:nvSpPr>
      <xdr:spPr bwMode="auto">
        <a:xfrm>
          <a:off x="9525" y="17354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200025"/>
    <xdr:sp macro="" textlink="" fLocksText="0">
      <xdr:nvSpPr>
        <xdr:cNvPr id="35" name="Text Box 34"/>
        <xdr:cNvSpPr txBox="1">
          <a:spLocks noChangeArrowheads="1"/>
        </xdr:cNvSpPr>
      </xdr:nvSpPr>
      <xdr:spPr bwMode="auto">
        <a:xfrm>
          <a:off x="1838325" y="17354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2023 / As at 31 Mar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05/04/2023</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Apr 2023</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62</xdr:row>
      <xdr:rowOff>9525</xdr:rowOff>
    </xdr:from>
    <xdr:ext cx="2428875" cy="200025"/>
    <xdr:sp macro="" textlink="" fLocksText="0">
      <xdr:nvSpPr>
        <xdr:cNvPr id="30" name="Text Box 29"/>
        <xdr:cNvSpPr txBox="1">
          <a:spLocks noChangeArrowheads="1"/>
        </xdr:cNvSpPr>
      </xdr:nvSpPr>
      <xdr:spPr bwMode="auto">
        <a:xfrm>
          <a:off x="9525" y="139541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63</xdr:row>
      <xdr:rowOff>9525</xdr:rowOff>
    </xdr:from>
    <xdr:ext cx="6648450" cy="333375"/>
    <xdr:sp macro="" textlink="" fLocksText="0">
      <xdr:nvSpPr>
        <xdr:cNvPr id="31" name="Text Box 30"/>
        <xdr:cNvSpPr txBox="1">
          <a:spLocks noChangeArrowheads="1"/>
        </xdr:cNvSpPr>
      </xdr:nvSpPr>
      <xdr:spPr bwMode="auto">
        <a:xfrm>
          <a:off x="9525" y="141446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67</xdr:row>
      <xdr:rowOff>9525</xdr:rowOff>
    </xdr:from>
    <xdr:ext cx="3095625" cy="161925"/>
    <xdr:sp macro="" textlink="" fLocksText="0">
      <xdr:nvSpPr>
        <xdr:cNvPr id="32" name="Text Box 31"/>
        <xdr:cNvSpPr txBox="1">
          <a:spLocks noChangeArrowheads="1"/>
        </xdr:cNvSpPr>
      </xdr:nvSpPr>
      <xdr:spPr bwMode="auto">
        <a:xfrm>
          <a:off x="9525" y="1490662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67</xdr:row>
      <xdr:rowOff>9525</xdr:rowOff>
    </xdr:from>
    <xdr:ext cx="3552825" cy="161925"/>
    <xdr:sp macro="" textlink="" fLocksText="0">
      <xdr:nvSpPr>
        <xdr:cNvPr id="33" name="Text Box 32"/>
        <xdr:cNvSpPr txBox="1">
          <a:spLocks noChangeArrowheads="1"/>
        </xdr:cNvSpPr>
      </xdr:nvSpPr>
      <xdr:spPr bwMode="auto">
        <a:xfrm>
          <a:off x="1838325" y="1490662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68</xdr:row>
      <xdr:rowOff>9525</xdr:rowOff>
    </xdr:from>
    <xdr:ext cx="3095625" cy="200025"/>
    <xdr:sp macro="" textlink="" fLocksText="0">
      <xdr:nvSpPr>
        <xdr:cNvPr id="34" name="Text Box 33"/>
        <xdr:cNvSpPr txBox="1">
          <a:spLocks noChangeArrowheads="1"/>
        </xdr:cNvSpPr>
      </xdr:nvSpPr>
      <xdr:spPr bwMode="auto">
        <a:xfrm>
          <a:off x="9525" y="150971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68</xdr:row>
      <xdr:rowOff>9525</xdr:rowOff>
    </xdr:from>
    <xdr:ext cx="3552825" cy="200025"/>
    <xdr:sp macro="" textlink="" fLocksText="0">
      <xdr:nvSpPr>
        <xdr:cNvPr id="35" name="Text Box 34"/>
        <xdr:cNvSpPr txBox="1">
          <a:spLocks noChangeArrowheads="1"/>
        </xdr:cNvSpPr>
      </xdr:nvSpPr>
      <xdr:spPr bwMode="auto">
        <a:xfrm>
          <a:off x="1838325" y="150971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76</xdr:row>
      <xdr:rowOff>9525</xdr:rowOff>
    </xdr:from>
    <xdr:ext cx="3095625" cy="200025"/>
    <xdr:sp macro="" textlink="" fLocksText="0">
      <xdr:nvSpPr>
        <xdr:cNvPr id="36" name="Text Box 35"/>
        <xdr:cNvSpPr txBox="1">
          <a:spLocks noChangeArrowheads="1"/>
        </xdr:cNvSpPr>
      </xdr:nvSpPr>
      <xdr:spPr bwMode="auto">
        <a:xfrm>
          <a:off x="9525" y="166211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76</xdr:row>
      <xdr:rowOff>9525</xdr:rowOff>
    </xdr:from>
    <xdr:ext cx="3552825" cy="200025"/>
    <xdr:sp macro="" textlink="" fLocksText="0">
      <xdr:nvSpPr>
        <xdr:cNvPr id="37" name="Text Box 36"/>
        <xdr:cNvSpPr txBox="1">
          <a:spLocks noChangeArrowheads="1"/>
        </xdr:cNvSpPr>
      </xdr:nvSpPr>
      <xdr:spPr bwMode="auto">
        <a:xfrm>
          <a:off x="1838325" y="166211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03 năm 2023 / Mar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05/04/2023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Apr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12020550"/>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1221105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1240155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12782550"/>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12782550"/>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12973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12973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4306550"/>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52425"/>
    <xdr:sp macro="" textlink="" fLocksText="0">
      <xdr:nvSpPr>
        <xdr:cNvPr id="38" name="Text Box 37"/>
        <xdr:cNvSpPr txBox="1">
          <a:spLocks noChangeArrowheads="1"/>
        </xdr:cNvSpPr>
      </xdr:nvSpPr>
      <xdr:spPr bwMode="auto">
        <a:xfrm>
          <a:off x="3295650" y="24622125"/>
          <a:ext cx="32385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03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Mar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220"/>
      <c r="B1" s="261"/>
      <c r="C1" s="261"/>
      <c r="D1" s="261"/>
      <c r="E1" s="262" t="s">
        <v>0</v>
      </c>
      <c r="F1" s="262"/>
      <c r="G1" s="262"/>
      <c r="H1" s="262"/>
      <c r="I1" s="262"/>
      <c r="J1" s="262"/>
      <c r="K1" s="262"/>
      <c r="L1" s="262"/>
    </row>
    <row r="2" spans="1:12" ht="33" customHeight="1" x14ac:dyDescent="0.25">
      <c r="A2" s="263" t="s">
        <v>1</v>
      </c>
      <c r="B2" s="263"/>
      <c r="C2" s="263"/>
      <c r="D2" s="263"/>
      <c r="E2" s="263"/>
      <c r="F2" s="263"/>
      <c r="G2" s="263"/>
      <c r="H2" s="263"/>
      <c r="I2" s="263"/>
      <c r="J2" s="263"/>
      <c r="K2" s="263"/>
      <c r="L2" s="263"/>
    </row>
    <row r="3" spans="1:12" ht="27" customHeight="1" x14ac:dyDescent="0.25">
      <c r="A3" s="231" t="s">
        <v>2</v>
      </c>
      <c r="B3" s="231"/>
      <c r="C3" s="231"/>
      <c r="D3" s="231"/>
      <c r="E3" s="231"/>
      <c r="F3" s="231"/>
      <c r="G3" s="231"/>
      <c r="H3" s="231"/>
      <c r="I3" s="231"/>
      <c r="J3" s="231"/>
      <c r="K3" s="231"/>
      <c r="L3" s="231"/>
    </row>
    <row r="4" spans="1:12" ht="12.75" customHeight="1" x14ac:dyDescent="0.25">
      <c r="A4" s="233" t="s">
        <v>3</v>
      </c>
      <c r="B4" s="233"/>
      <c r="C4" s="233"/>
      <c r="D4" s="233"/>
      <c r="E4" s="233"/>
      <c r="F4" s="233"/>
      <c r="G4" s="233"/>
      <c r="H4" s="233"/>
      <c r="I4" s="233"/>
      <c r="J4" s="233"/>
      <c r="K4" s="233"/>
      <c r="L4" s="233"/>
    </row>
    <row r="5" spans="1:12" ht="9.75" customHeight="1" x14ac:dyDescent="0.25">
      <c r="A5" s="220"/>
      <c r="B5" s="261"/>
      <c r="C5" s="261"/>
      <c r="D5" s="261"/>
      <c r="E5" s="261"/>
      <c r="F5" s="261"/>
      <c r="G5" s="261"/>
      <c r="H5" s="261"/>
      <c r="I5" s="261"/>
      <c r="J5" s="261"/>
      <c r="K5" s="261"/>
      <c r="L5" s="261"/>
    </row>
    <row r="6" spans="1:12" ht="15.75" customHeight="1" x14ac:dyDescent="0.25">
      <c r="A6" s="252" t="s">
        <v>4</v>
      </c>
      <c r="B6" s="252"/>
      <c r="C6" s="252"/>
      <c r="D6" s="252"/>
      <c r="E6" s="252" t="s">
        <v>5</v>
      </c>
      <c r="F6" s="252"/>
      <c r="G6" s="252"/>
      <c r="H6" s="252"/>
      <c r="I6" s="252"/>
      <c r="J6" s="252"/>
      <c r="K6" s="252"/>
      <c r="L6" s="252"/>
    </row>
    <row r="7" spans="1:12" ht="15.75" customHeight="1" x14ac:dyDescent="0.25">
      <c r="A7" s="253" t="s">
        <v>6</v>
      </c>
      <c r="B7" s="253"/>
      <c r="C7" s="253"/>
      <c r="D7" s="253"/>
      <c r="E7" s="253" t="s">
        <v>7</v>
      </c>
      <c r="F7" s="253"/>
      <c r="G7" s="253"/>
      <c r="H7" s="253"/>
      <c r="I7" s="253"/>
      <c r="J7" s="253"/>
      <c r="K7" s="253"/>
      <c r="L7" s="253"/>
    </row>
    <row r="8" spans="1:12" ht="15.75" customHeight="1" x14ac:dyDescent="0.25">
      <c r="A8" s="252" t="s">
        <v>8</v>
      </c>
      <c r="B8" s="252"/>
      <c r="C8" s="252"/>
      <c r="D8" s="252"/>
      <c r="E8" s="252" t="s">
        <v>9</v>
      </c>
      <c r="F8" s="252"/>
      <c r="G8" s="252"/>
      <c r="H8" s="252"/>
      <c r="I8" s="252"/>
      <c r="J8" s="252"/>
      <c r="K8" s="252"/>
      <c r="L8" s="252"/>
    </row>
    <row r="9" spans="1:12" ht="15.75" customHeight="1" x14ac:dyDescent="0.25">
      <c r="A9" s="253" t="s">
        <v>10</v>
      </c>
      <c r="B9" s="253"/>
      <c r="C9" s="253"/>
      <c r="D9" s="253"/>
      <c r="E9" s="253" t="s">
        <v>11</v>
      </c>
      <c r="F9" s="253"/>
      <c r="G9" s="253"/>
      <c r="H9" s="253"/>
      <c r="I9" s="253"/>
      <c r="J9" s="253"/>
      <c r="K9" s="253"/>
      <c r="L9" s="253"/>
    </row>
    <row r="10" spans="1:12" ht="15.75" customHeight="1" x14ac:dyDescent="0.25">
      <c r="A10" s="252" t="s">
        <v>12</v>
      </c>
      <c r="B10" s="252"/>
      <c r="C10" s="252"/>
      <c r="D10" s="252"/>
      <c r="E10" s="252" t="s">
        <v>13</v>
      </c>
      <c r="F10" s="252"/>
      <c r="G10" s="252"/>
      <c r="H10" s="252"/>
      <c r="I10" s="252"/>
      <c r="J10" s="252"/>
      <c r="K10" s="252"/>
      <c r="L10" s="252"/>
    </row>
    <row r="11" spans="1:12" ht="15.75" customHeight="1" x14ac:dyDescent="0.25">
      <c r="A11" s="253" t="s">
        <v>14</v>
      </c>
      <c r="B11" s="253"/>
      <c r="C11" s="253"/>
      <c r="D11" s="253"/>
      <c r="E11" s="253" t="s">
        <v>15</v>
      </c>
      <c r="F11" s="253"/>
      <c r="G11" s="253"/>
      <c r="H11" s="253"/>
      <c r="I11" s="253"/>
      <c r="J11" s="253"/>
      <c r="K11" s="253"/>
      <c r="L11" s="253"/>
    </row>
    <row r="12" spans="1:12" ht="15.75" customHeight="1" x14ac:dyDescent="0.25">
      <c r="A12" s="252" t="s">
        <v>16</v>
      </c>
      <c r="B12" s="252"/>
      <c r="C12" s="252"/>
      <c r="D12" s="252"/>
      <c r="E12" s="252" t="s">
        <v>920</v>
      </c>
      <c r="F12" s="252"/>
      <c r="G12" s="252"/>
      <c r="H12" s="252"/>
      <c r="I12" s="252"/>
      <c r="J12" s="252"/>
      <c r="K12" s="252"/>
      <c r="L12" s="252"/>
    </row>
    <row r="13" spans="1:12" ht="15.75" customHeight="1" x14ac:dyDescent="0.25">
      <c r="A13" s="253" t="s">
        <v>17</v>
      </c>
      <c r="B13" s="253"/>
      <c r="C13" s="253"/>
      <c r="D13" s="253"/>
      <c r="E13" s="253" t="s">
        <v>919</v>
      </c>
      <c r="F13" s="253"/>
      <c r="G13" s="253"/>
      <c r="H13" s="253"/>
      <c r="I13" s="253"/>
      <c r="J13" s="253"/>
      <c r="K13" s="253"/>
      <c r="L13" s="253"/>
    </row>
    <row r="14" spans="1:12" ht="8.25" customHeight="1" x14ac:dyDescent="0.25">
      <c r="A14" s="222"/>
      <c r="B14" s="254"/>
      <c r="C14" s="254"/>
      <c r="D14" s="254"/>
      <c r="E14" s="254"/>
      <c r="F14" s="254"/>
      <c r="G14" s="254"/>
      <c r="H14" s="254"/>
      <c r="I14" s="254"/>
      <c r="J14" s="254"/>
      <c r="K14" s="254"/>
      <c r="L14" s="254"/>
    </row>
    <row r="15" spans="1:12" ht="26.25" customHeight="1" x14ac:dyDescent="0.25">
      <c r="A15" s="255" t="s">
        <v>18</v>
      </c>
      <c r="B15" s="256"/>
      <c r="C15" s="256"/>
      <c r="D15" s="256" t="s">
        <v>19</v>
      </c>
      <c r="E15" s="256"/>
      <c r="F15" s="256" t="s">
        <v>20</v>
      </c>
      <c r="G15" s="256"/>
      <c r="H15" s="259" t="s">
        <v>21</v>
      </c>
      <c r="I15" s="259"/>
      <c r="J15" s="259"/>
      <c r="K15" s="259" t="s">
        <v>22</v>
      </c>
      <c r="L15" s="260"/>
    </row>
    <row r="16" spans="1:12" ht="33.75" customHeight="1" x14ac:dyDescent="0.25">
      <c r="A16" s="257"/>
      <c r="B16" s="258"/>
      <c r="C16" s="258"/>
      <c r="D16" s="258"/>
      <c r="E16" s="258"/>
      <c r="F16" s="258"/>
      <c r="G16" s="258"/>
      <c r="H16" s="221" t="s">
        <v>23</v>
      </c>
      <c r="I16" s="258" t="s">
        <v>24</v>
      </c>
      <c r="J16" s="258"/>
      <c r="K16" s="221" t="s">
        <v>25</v>
      </c>
      <c r="L16" s="5" t="s">
        <v>24</v>
      </c>
    </row>
    <row r="17" spans="1:12" ht="37.5" customHeight="1" x14ac:dyDescent="0.25">
      <c r="A17" s="244" t="s">
        <v>26</v>
      </c>
      <c r="B17" s="245"/>
      <c r="C17" s="245"/>
      <c r="D17" s="246" t="s">
        <v>27</v>
      </c>
      <c r="E17" s="246"/>
      <c r="F17" s="246"/>
      <c r="G17" s="246"/>
      <c r="H17" s="224">
        <f>H18+H21+H24+H25+H28+H29+H30+H31</f>
        <v>1032527349</v>
      </c>
      <c r="I17" s="247">
        <f>I18+I21+I24+I25+I28+I29+I30+I31</f>
        <v>3125418738</v>
      </c>
      <c r="J17" s="247"/>
      <c r="K17" s="224">
        <f>K18+K21+K24+K25+K28+K29+K30+K31</f>
        <v>0</v>
      </c>
      <c r="L17" s="21">
        <f>L18+L21+L24+L25+L28+L29+L30+L31</f>
        <v>0</v>
      </c>
    </row>
    <row r="18" spans="1:12" ht="26.25" customHeight="1" x14ac:dyDescent="0.25">
      <c r="A18" s="240" t="s">
        <v>28</v>
      </c>
      <c r="B18" s="241"/>
      <c r="C18" s="241"/>
      <c r="D18" s="242" t="s">
        <v>29</v>
      </c>
      <c r="E18" s="242"/>
      <c r="F18" s="242"/>
      <c r="G18" s="242"/>
      <c r="H18" s="225">
        <f>H19+H20</f>
        <v>464834526</v>
      </c>
      <c r="I18" s="243">
        <f>I19+I20</f>
        <v>1284702470</v>
      </c>
      <c r="J18" s="243"/>
      <c r="K18" s="225">
        <f>K19+K20</f>
        <v>0</v>
      </c>
      <c r="L18" s="22">
        <f>L19+L20</f>
        <v>0</v>
      </c>
    </row>
    <row r="19" spans="1:12" ht="26.25" customHeight="1" x14ac:dyDescent="0.25">
      <c r="A19" s="248" t="s">
        <v>30</v>
      </c>
      <c r="B19" s="249"/>
      <c r="C19" s="249"/>
      <c r="D19" s="250" t="s">
        <v>31</v>
      </c>
      <c r="E19" s="250"/>
      <c r="F19" s="250"/>
      <c r="G19" s="250"/>
      <c r="H19" s="223">
        <v>0</v>
      </c>
      <c r="I19" s="251">
        <v>0</v>
      </c>
      <c r="J19" s="251"/>
      <c r="K19" s="223">
        <v>0</v>
      </c>
      <c r="L19" s="23">
        <v>0</v>
      </c>
    </row>
    <row r="20" spans="1:12" ht="26.25" customHeight="1" x14ac:dyDescent="0.25">
      <c r="A20" s="248" t="s">
        <v>32</v>
      </c>
      <c r="B20" s="249"/>
      <c r="C20" s="249"/>
      <c r="D20" s="250" t="s">
        <v>33</v>
      </c>
      <c r="E20" s="250"/>
      <c r="F20" s="250"/>
      <c r="G20" s="250"/>
      <c r="H20" s="223">
        <v>464834526</v>
      </c>
      <c r="I20" s="251">
        <v>1284702470</v>
      </c>
      <c r="J20" s="251"/>
      <c r="K20" s="223">
        <v>0</v>
      </c>
      <c r="L20" s="23">
        <v>0</v>
      </c>
    </row>
    <row r="21" spans="1:12" ht="26.25" customHeight="1" x14ac:dyDescent="0.25">
      <c r="A21" s="240" t="s">
        <v>34</v>
      </c>
      <c r="B21" s="241"/>
      <c r="C21" s="241"/>
      <c r="D21" s="242" t="s">
        <v>35</v>
      </c>
      <c r="E21" s="242"/>
      <c r="F21" s="242"/>
      <c r="G21" s="242"/>
      <c r="H21" s="225">
        <f>H22+H23</f>
        <v>621161753</v>
      </c>
      <c r="I21" s="243">
        <f>I22+I23</f>
        <v>1634442207</v>
      </c>
      <c r="J21" s="243"/>
      <c r="K21" s="225">
        <f>K22+K23</f>
        <v>0</v>
      </c>
      <c r="L21" s="22">
        <f>L22+L23</f>
        <v>0</v>
      </c>
    </row>
    <row r="22" spans="1:12" ht="26.25" customHeight="1" x14ac:dyDescent="0.25">
      <c r="A22" s="248" t="s">
        <v>36</v>
      </c>
      <c r="B22" s="249"/>
      <c r="C22" s="249"/>
      <c r="D22" s="250" t="s">
        <v>37</v>
      </c>
      <c r="E22" s="250"/>
      <c r="F22" s="250"/>
      <c r="G22" s="250"/>
      <c r="H22" s="223">
        <v>491216542</v>
      </c>
      <c r="I22" s="251">
        <v>1192743552</v>
      </c>
      <c r="J22" s="251"/>
      <c r="K22" s="223">
        <v>0</v>
      </c>
      <c r="L22" s="23">
        <v>0</v>
      </c>
    </row>
    <row r="23" spans="1:12" ht="37.5" customHeight="1" x14ac:dyDescent="0.25">
      <c r="A23" s="248" t="s">
        <v>38</v>
      </c>
      <c r="B23" s="249"/>
      <c r="C23" s="249"/>
      <c r="D23" s="250" t="s">
        <v>39</v>
      </c>
      <c r="E23" s="250"/>
      <c r="F23" s="250"/>
      <c r="G23" s="250"/>
      <c r="H23" s="223">
        <v>129945211</v>
      </c>
      <c r="I23" s="251">
        <v>441698655</v>
      </c>
      <c r="J23" s="251"/>
      <c r="K23" s="223">
        <v>0</v>
      </c>
      <c r="L23" s="23">
        <v>0</v>
      </c>
    </row>
    <row r="24" spans="1:12" ht="37.5" customHeight="1" x14ac:dyDescent="0.25">
      <c r="A24" s="240" t="s">
        <v>40</v>
      </c>
      <c r="B24" s="241"/>
      <c r="C24" s="241"/>
      <c r="D24" s="242" t="s">
        <v>41</v>
      </c>
      <c r="E24" s="242"/>
      <c r="F24" s="242"/>
      <c r="G24" s="242"/>
      <c r="H24" s="225">
        <v>0</v>
      </c>
      <c r="I24" s="243">
        <v>213196738</v>
      </c>
      <c r="J24" s="243"/>
      <c r="K24" s="225">
        <v>0</v>
      </c>
      <c r="L24" s="22">
        <v>0</v>
      </c>
    </row>
    <row r="25" spans="1:12" ht="48.75" customHeight="1" x14ac:dyDescent="0.25">
      <c r="A25" s="240" t="s">
        <v>42</v>
      </c>
      <c r="B25" s="241"/>
      <c r="C25" s="241"/>
      <c r="D25" s="242" t="s">
        <v>43</v>
      </c>
      <c r="E25" s="242"/>
      <c r="F25" s="242"/>
      <c r="G25" s="242"/>
      <c r="H25" s="225">
        <f>H26-H27</f>
        <v>-53538110</v>
      </c>
      <c r="I25" s="243">
        <f>I26-I27</f>
        <v>-6991857</v>
      </c>
      <c r="J25" s="243"/>
      <c r="K25" s="225">
        <f>K26-K27</f>
        <v>0</v>
      </c>
      <c r="L25" s="22">
        <f>L26-L27</f>
        <v>0</v>
      </c>
    </row>
    <row r="26" spans="1:12" ht="48.75" customHeight="1" x14ac:dyDescent="0.25">
      <c r="A26" s="248" t="s">
        <v>44</v>
      </c>
      <c r="B26" s="249"/>
      <c r="C26" s="249"/>
      <c r="D26" s="250" t="s">
        <v>45</v>
      </c>
      <c r="E26" s="250"/>
      <c r="F26" s="250"/>
      <c r="G26" s="250"/>
      <c r="H26" s="223">
        <v>-49052644</v>
      </c>
      <c r="I26" s="251">
        <v>-2221628</v>
      </c>
      <c r="J26" s="251"/>
      <c r="K26" s="223">
        <v>0</v>
      </c>
      <c r="L26" s="23">
        <v>0</v>
      </c>
    </row>
    <row r="27" spans="1:12" ht="54.75" customHeight="1" x14ac:dyDescent="0.25">
      <c r="A27" s="248" t="s">
        <v>46</v>
      </c>
      <c r="B27" s="249"/>
      <c r="C27" s="249"/>
      <c r="D27" s="250" t="s">
        <v>47</v>
      </c>
      <c r="E27" s="250"/>
      <c r="F27" s="250"/>
      <c r="G27" s="250"/>
      <c r="H27" s="223">
        <v>4485466</v>
      </c>
      <c r="I27" s="251">
        <v>4770229</v>
      </c>
      <c r="J27" s="251"/>
      <c r="K27" s="223">
        <v>0</v>
      </c>
      <c r="L27" s="23">
        <v>0</v>
      </c>
    </row>
    <row r="28" spans="1:12" ht="29.25" customHeight="1" x14ac:dyDescent="0.25">
      <c r="A28" s="240" t="s">
        <v>48</v>
      </c>
      <c r="B28" s="241"/>
      <c r="C28" s="241"/>
      <c r="D28" s="242" t="s">
        <v>49</v>
      </c>
      <c r="E28" s="242"/>
      <c r="F28" s="242"/>
      <c r="G28" s="242"/>
      <c r="H28" s="225">
        <v>0</v>
      </c>
      <c r="I28" s="243">
        <v>0</v>
      </c>
      <c r="J28" s="243"/>
      <c r="K28" s="225">
        <v>0</v>
      </c>
      <c r="L28" s="22">
        <v>0</v>
      </c>
    </row>
    <row r="29" spans="1:12" ht="54.75" customHeight="1" x14ac:dyDescent="0.25">
      <c r="A29" s="240" t="s">
        <v>50</v>
      </c>
      <c r="B29" s="241"/>
      <c r="C29" s="241"/>
      <c r="D29" s="242" t="s">
        <v>51</v>
      </c>
      <c r="E29" s="242"/>
      <c r="F29" s="242"/>
      <c r="G29" s="242"/>
      <c r="H29" s="225">
        <v>0</v>
      </c>
      <c r="I29" s="243">
        <v>0</v>
      </c>
      <c r="J29" s="243"/>
      <c r="K29" s="225">
        <v>0</v>
      </c>
      <c r="L29" s="22">
        <v>0</v>
      </c>
    </row>
    <row r="30" spans="1:12" ht="29.25" customHeight="1" x14ac:dyDescent="0.25">
      <c r="A30" s="240" t="s">
        <v>52</v>
      </c>
      <c r="B30" s="241"/>
      <c r="C30" s="241"/>
      <c r="D30" s="242" t="s">
        <v>53</v>
      </c>
      <c r="E30" s="242"/>
      <c r="F30" s="242"/>
      <c r="G30" s="242"/>
      <c r="H30" s="225">
        <v>69180</v>
      </c>
      <c r="I30" s="243">
        <v>69180</v>
      </c>
      <c r="J30" s="243"/>
      <c r="K30" s="225">
        <v>0</v>
      </c>
      <c r="L30" s="22">
        <v>0</v>
      </c>
    </row>
    <row r="31" spans="1:12" ht="107.25" customHeight="1" x14ac:dyDescent="0.25">
      <c r="A31" s="240" t="s">
        <v>54</v>
      </c>
      <c r="B31" s="241"/>
      <c r="C31" s="241"/>
      <c r="D31" s="242" t="s">
        <v>55</v>
      </c>
      <c r="E31" s="242"/>
      <c r="F31" s="242"/>
      <c r="G31" s="242"/>
      <c r="H31" s="225">
        <v>0</v>
      </c>
      <c r="I31" s="243">
        <v>0</v>
      </c>
      <c r="J31" s="243"/>
      <c r="K31" s="225">
        <v>0</v>
      </c>
      <c r="L31" s="22">
        <v>0</v>
      </c>
    </row>
    <row r="32" spans="1:12" ht="29.25" customHeight="1" x14ac:dyDescent="0.25">
      <c r="A32" s="244" t="s">
        <v>56</v>
      </c>
      <c r="B32" s="245"/>
      <c r="C32" s="245"/>
      <c r="D32" s="246" t="s">
        <v>57</v>
      </c>
      <c r="E32" s="246"/>
      <c r="F32" s="246"/>
      <c r="G32" s="246"/>
      <c r="H32" s="224">
        <f>H33+H37+H38+H39+H40</f>
        <v>895140</v>
      </c>
      <c r="I32" s="247">
        <f>I33+I37+I38+I39+I40</f>
        <v>1802628</v>
      </c>
      <c r="J32" s="247"/>
      <c r="K32" s="224">
        <f>K33+K37+K38+K39+K40</f>
        <v>0</v>
      </c>
      <c r="L32" s="21">
        <f>L33+L37+L38+L39+L40</f>
        <v>0</v>
      </c>
    </row>
    <row r="33" spans="1:12" ht="54.75" customHeight="1" x14ac:dyDescent="0.25">
      <c r="A33" s="240" t="s">
        <v>58</v>
      </c>
      <c r="B33" s="241"/>
      <c r="C33" s="241"/>
      <c r="D33" s="242" t="s">
        <v>59</v>
      </c>
      <c r="E33" s="242"/>
      <c r="F33" s="242"/>
      <c r="G33" s="242"/>
      <c r="H33" s="225">
        <f>H34+H35+H36</f>
        <v>895140</v>
      </c>
      <c r="I33" s="243">
        <f>I34+I35+I36</f>
        <v>1802628</v>
      </c>
      <c r="J33" s="243"/>
      <c r="K33" s="225">
        <f>K34+K35+K36</f>
        <v>0</v>
      </c>
      <c r="L33" s="22">
        <f>L34+L35+L36</f>
        <v>0</v>
      </c>
    </row>
    <row r="34" spans="1:12" ht="29.25" customHeight="1" x14ac:dyDescent="0.25">
      <c r="A34" s="248" t="s">
        <v>60</v>
      </c>
      <c r="B34" s="249"/>
      <c r="C34" s="249"/>
      <c r="D34" s="250" t="s">
        <v>61</v>
      </c>
      <c r="E34" s="250"/>
      <c r="F34" s="250"/>
      <c r="G34" s="250"/>
      <c r="H34" s="223">
        <v>596760</v>
      </c>
      <c r="I34" s="251">
        <v>1201752</v>
      </c>
      <c r="J34" s="251"/>
      <c r="K34" s="223">
        <v>0</v>
      </c>
      <c r="L34" s="23">
        <v>0</v>
      </c>
    </row>
    <row r="35" spans="1:12" ht="29.25" customHeight="1" x14ac:dyDescent="0.25">
      <c r="A35" s="248" t="s">
        <v>62</v>
      </c>
      <c r="B35" s="249"/>
      <c r="C35" s="249"/>
      <c r="D35" s="250" t="s">
        <v>63</v>
      </c>
      <c r="E35" s="250"/>
      <c r="F35" s="250"/>
      <c r="G35" s="250"/>
      <c r="H35" s="223">
        <v>0</v>
      </c>
      <c r="I35" s="251">
        <v>0</v>
      </c>
      <c r="J35" s="251"/>
      <c r="K35" s="223">
        <v>0</v>
      </c>
      <c r="L35" s="23">
        <v>0</v>
      </c>
    </row>
    <row r="36" spans="1:12" ht="42" customHeight="1" x14ac:dyDescent="0.25">
      <c r="A36" s="248" t="s">
        <v>64</v>
      </c>
      <c r="B36" s="249"/>
      <c r="C36" s="249"/>
      <c r="D36" s="250" t="s">
        <v>65</v>
      </c>
      <c r="E36" s="250"/>
      <c r="F36" s="250"/>
      <c r="G36" s="250"/>
      <c r="H36" s="223">
        <v>298380</v>
      </c>
      <c r="I36" s="251">
        <v>600876</v>
      </c>
      <c r="J36" s="251"/>
      <c r="K36" s="223">
        <v>0</v>
      </c>
      <c r="L36" s="23">
        <v>0</v>
      </c>
    </row>
    <row r="37" spans="1:12" ht="42" customHeight="1" x14ac:dyDescent="0.25">
      <c r="A37" s="240" t="s">
        <v>66</v>
      </c>
      <c r="B37" s="241"/>
      <c r="C37" s="241"/>
      <c r="D37" s="242" t="s">
        <v>67</v>
      </c>
      <c r="E37" s="242"/>
      <c r="F37" s="242"/>
      <c r="G37" s="242"/>
      <c r="H37" s="225">
        <v>0</v>
      </c>
      <c r="I37" s="243">
        <v>0</v>
      </c>
      <c r="J37" s="243"/>
      <c r="K37" s="225">
        <v>0</v>
      </c>
      <c r="L37" s="22">
        <v>0</v>
      </c>
    </row>
    <row r="38" spans="1:12" ht="29.25" customHeight="1" x14ac:dyDescent="0.25">
      <c r="A38" s="240" t="s">
        <v>68</v>
      </c>
      <c r="B38" s="241"/>
      <c r="C38" s="241"/>
      <c r="D38" s="242" t="s">
        <v>69</v>
      </c>
      <c r="E38" s="242"/>
      <c r="F38" s="242"/>
      <c r="G38" s="242"/>
      <c r="H38" s="225">
        <v>0</v>
      </c>
      <c r="I38" s="243">
        <v>0</v>
      </c>
      <c r="J38" s="243"/>
      <c r="K38" s="225">
        <v>0</v>
      </c>
      <c r="L38" s="22">
        <v>0</v>
      </c>
    </row>
    <row r="39" spans="1:12" ht="81" customHeight="1" x14ac:dyDescent="0.25">
      <c r="A39" s="240" t="s">
        <v>70</v>
      </c>
      <c r="B39" s="241"/>
      <c r="C39" s="241"/>
      <c r="D39" s="242" t="s">
        <v>71</v>
      </c>
      <c r="E39" s="242"/>
      <c r="F39" s="242"/>
      <c r="G39" s="242"/>
      <c r="H39" s="225">
        <v>0</v>
      </c>
      <c r="I39" s="243">
        <v>0</v>
      </c>
      <c r="J39" s="243"/>
      <c r="K39" s="225">
        <v>0</v>
      </c>
      <c r="L39" s="22">
        <v>0</v>
      </c>
    </row>
    <row r="40" spans="1:12" ht="29.25" customHeight="1" x14ac:dyDescent="0.25">
      <c r="A40" s="240" t="s">
        <v>72</v>
      </c>
      <c r="B40" s="241"/>
      <c r="C40" s="241"/>
      <c r="D40" s="242" t="s">
        <v>73</v>
      </c>
      <c r="E40" s="242"/>
      <c r="F40" s="242"/>
      <c r="G40" s="242"/>
      <c r="H40" s="225">
        <v>0</v>
      </c>
      <c r="I40" s="243">
        <v>0</v>
      </c>
      <c r="J40" s="243"/>
      <c r="K40" s="225">
        <v>0</v>
      </c>
      <c r="L40" s="22">
        <v>0</v>
      </c>
    </row>
    <row r="41" spans="1:12" ht="29.25" customHeight="1" x14ac:dyDescent="0.25">
      <c r="A41" s="244" t="s">
        <v>74</v>
      </c>
      <c r="B41" s="245"/>
      <c r="C41" s="245"/>
      <c r="D41" s="246" t="s">
        <v>75</v>
      </c>
      <c r="E41" s="246"/>
      <c r="F41" s="246"/>
      <c r="G41" s="246"/>
      <c r="H41" s="224">
        <f>H42+H43+H47+H48+H49+H50+H51+H52+H53+H54</f>
        <v>203641304</v>
      </c>
      <c r="I41" s="247">
        <f>I42+I43+I47+I48+I49+I50+I51+I52+I53+I54</f>
        <v>597821237</v>
      </c>
      <c r="J41" s="247"/>
      <c r="K41" s="224">
        <f>K42+K43+K47+K48+K49+K50+K51+K52+K53+K54</f>
        <v>0</v>
      </c>
      <c r="L41" s="21">
        <f>L42+L43+L47+L48+L49+L50+L51+L52+L53+L54</f>
        <v>0</v>
      </c>
    </row>
    <row r="42" spans="1:12" ht="29.25" customHeight="1" x14ac:dyDescent="0.25">
      <c r="A42" s="240" t="s">
        <v>76</v>
      </c>
      <c r="B42" s="241"/>
      <c r="C42" s="241"/>
      <c r="D42" s="242" t="s">
        <v>77</v>
      </c>
      <c r="E42" s="242"/>
      <c r="F42" s="242"/>
      <c r="G42" s="242"/>
      <c r="H42" s="225">
        <v>131058133</v>
      </c>
      <c r="I42" s="243">
        <v>378541078</v>
      </c>
      <c r="J42" s="243"/>
      <c r="K42" s="225">
        <v>0</v>
      </c>
      <c r="L42" s="22">
        <v>0</v>
      </c>
    </row>
    <row r="43" spans="1:12" ht="29.25" customHeight="1" x14ac:dyDescent="0.25">
      <c r="A43" s="240" t="s">
        <v>78</v>
      </c>
      <c r="B43" s="241"/>
      <c r="C43" s="241"/>
      <c r="D43" s="242" t="s">
        <v>79</v>
      </c>
      <c r="E43" s="242"/>
      <c r="F43" s="242"/>
      <c r="G43" s="242"/>
      <c r="H43" s="225">
        <v>15073054</v>
      </c>
      <c r="I43" s="243">
        <v>45229506</v>
      </c>
      <c r="J43" s="243"/>
      <c r="K43" s="225">
        <v>0</v>
      </c>
      <c r="L43" s="22">
        <v>0</v>
      </c>
    </row>
    <row r="44" spans="1:12" ht="29.25" customHeight="1" x14ac:dyDescent="0.25">
      <c r="A44" s="248" t="s">
        <v>80</v>
      </c>
      <c r="B44" s="249"/>
      <c r="C44" s="249"/>
      <c r="D44" s="250" t="s">
        <v>81</v>
      </c>
      <c r="E44" s="250"/>
      <c r="F44" s="250"/>
      <c r="G44" s="250"/>
      <c r="H44" s="223">
        <v>15000000</v>
      </c>
      <c r="I44" s="251">
        <v>45000000</v>
      </c>
      <c r="J44" s="251"/>
      <c r="K44" s="223">
        <v>0</v>
      </c>
      <c r="L44" s="23">
        <v>0</v>
      </c>
    </row>
    <row r="45" spans="1:12" ht="29.25" customHeight="1" x14ac:dyDescent="0.25">
      <c r="A45" s="248" t="s">
        <v>82</v>
      </c>
      <c r="B45" s="249"/>
      <c r="C45" s="249"/>
      <c r="D45" s="250" t="s">
        <v>83</v>
      </c>
      <c r="E45" s="250"/>
      <c r="F45" s="250"/>
      <c r="G45" s="250"/>
      <c r="H45" s="223">
        <v>73054</v>
      </c>
      <c r="I45" s="251">
        <v>229506</v>
      </c>
      <c r="J45" s="251"/>
      <c r="K45" s="223">
        <v>0</v>
      </c>
      <c r="L45" s="23">
        <v>0</v>
      </c>
    </row>
    <row r="46" spans="1:12" ht="81" customHeight="1" x14ac:dyDescent="0.25">
      <c r="A46" s="248" t="s">
        <v>84</v>
      </c>
      <c r="B46" s="249"/>
      <c r="C46" s="249"/>
      <c r="D46" s="250" t="s">
        <v>85</v>
      </c>
      <c r="E46" s="250"/>
      <c r="F46" s="250"/>
      <c r="G46" s="250"/>
      <c r="H46" s="223">
        <v>0</v>
      </c>
      <c r="I46" s="251">
        <v>0</v>
      </c>
      <c r="J46" s="251"/>
      <c r="K46" s="223">
        <v>0</v>
      </c>
      <c r="L46" s="23">
        <v>0</v>
      </c>
    </row>
    <row r="47" spans="1:12" ht="29.25" customHeight="1" x14ac:dyDescent="0.25">
      <c r="A47" s="240" t="s">
        <v>86</v>
      </c>
      <c r="B47" s="241"/>
      <c r="C47" s="241"/>
      <c r="D47" s="242" t="s">
        <v>87</v>
      </c>
      <c r="E47" s="242"/>
      <c r="F47" s="242"/>
      <c r="G47" s="242"/>
      <c r="H47" s="225">
        <v>7700000</v>
      </c>
      <c r="I47" s="243">
        <v>23100000</v>
      </c>
      <c r="J47" s="243"/>
      <c r="K47" s="225">
        <v>0</v>
      </c>
      <c r="L47" s="22">
        <v>0</v>
      </c>
    </row>
    <row r="48" spans="1:12" ht="29.25" customHeight="1" x14ac:dyDescent="0.25">
      <c r="A48" s="240" t="s">
        <v>88</v>
      </c>
      <c r="B48" s="241"/>
      <c r="C48" s="241"/>
      <c r="D48" s="242" t="s">
        <v>89</v>
      </c>
      <c r="E48" s="242"/>
      <c r="F48" s="242"/>
      <c r="G48" s="242"/>
      <c r="H48" s="225">
        <v>16500000</v>
      </c>
      <c r="I48" s="243">
        <v>49500000</v>
      </c>
      <c r="J48" s="243"/>
      <c r="K48" s="225">
        <v>0</v>
      </c>
      <c r="L48" s="22">
        <v>0</v>
      </c>
    </row>
    <row r="49" spans="1:12" ht="29.25" customHeight="1" x14ac:dyDescent="0.25">
      <c r="A49" s="240" t="s">
        <v>90</v>
      </c>
      <c r="B49" s="241"/>
      <c r="C49" s="241"/>
      <c r="D49" s="242" t="s">
        <v>91</v>
      </c>
      <c r="E49" s="242"/>
      <c r="F49" s="242"/>
      <c r="G49" s="242"/>
      <c r="H49" s="225">
        <v>13200000</v>
      </c>
      <c r="I49" s="243">
        <v>39600000</v>
      </c>
      <c r="J49" s="243"/>
      <c r="K49" s="225">
        <v>0</v>
      </c>
      <c r="L49" s="22">
        <v>0</v>
      </c>
    </row>
    <row r="50" spans="1:12" ht="42" customHeight="1" x14ac:dyDescent="0.25">
      <c r="A50" s="240" t="s">
        <v>92</v>
      </c>
      <c r="B50" s="241"/>
      <c r="C50" s="241"/>
      <c r="D50" s="242" t="s">
        <v>93</v>
      </c>
      <c r="E50" s="242"/>
      <c r="F50" s="242"/>
      <c r="G50" s="242"/>
      <c r="H50" s="225">
        <v>0</v>
      </c>
      <c r="I50" s="243">
        <v>0</v>
      </c>
      <c r="J50" s="243"/>
      <c r="K50" s="225">
        <v>0</v>
      </c>
      <c r="L50" s="22">
        <v>0</v>
      </c>
    </row>
    <row r="51" spans="1:12" ht="42" customHeight="1" x14ac:dyDescent="0.25">
      <c r="A51" s="240" t="s">
        <v>94</v>
      </c>
      <c r="B51" s="241"/>
      <c r="C51" s="241"/>
      <c r="D51" s="242" t="s">
        <v>95</v>
      </c>
      <c r="E51" s="242"/>
      <c r="F51" s="242"/>
      <c r="G51" s="242"/>
      <c r="H51" s="225">
        <v>0</v>
      </c>
      <c r="I51" s="243">
        <v>0</v>
      </c>
      <c r="J51" s="243"/>
      <c r="K51" s="225">
        <v>0</v>
      </c>
      <c r="L51" s="22">
        <v>0</v>
      </c>
    </row>
    <row r="52" spans="1:12" ht="29.25" customHeight="1" x14ac:dyDescent="0.25">
      <c r="A52" s="240" t="s">
        <v>96</v>
      </c>
      <c r="B52" s="241"/>
      <c r="C52" s="241"/>
      <c r="D52" s="242" t="s">
        <v>97</v>
      </c>
      <c r="E52" s="242"/>
      <c r="F52" s="242"/>
      <c r="G52" s="242"/>
      <c r="H52" s="225">
        <v>10191781</v>
      </c>
      <c r="I52" s="243">
        <v>29589041</v>
      </c>
      <c r="J52" s="243"/>
      <c r="K52" s="225">
        <v>0</v>
      </c>
      <c r="L52" s="22">
        <v>0</v>
      </c>
    </row>
    <row r="53" spans="1:12" ht="29.25" customHeight="1" x14ac:dyDescent="0.25">
      <c r="A53" s="240" t="s">
        <v>98</v>
      </c>
      <c r="B53" s="241"/>
      <c r="C53" s="241"/>
      <c r="D53" s="242" t="s">
        <v>99</v>
      </c>
      <c r="E53" s="242"/>
      <c r="F53" s="242"/>
      <c r="G53" s="242"/>
      <c r="H53" s="225">
        <v>0</v>
      </c>
      <c r="I53" s="243">
        <v>0</v>
      </c>
      <c r="J53" s="243"/>
      <c r="K53" s="225">
        <v>0</v>
      </c>
      <c r="L53" s="22">
        <v>0</v>
      </c>
    </row>
    <row r="54" spans="1:12" ht="29.25" customHeight="1" x14ac:dyDescent="0.25">
      <c r="A54" s="240" t="s">
        <v>100</v>
      </c>
      <c r="B54" s="241"/>
      <c r="C54" s="241"/>
      <c r="D54" s="242" t="s">
        <v>101</v>
      </c>
      <c r="E54" s="242"/>
      <c r="F54" s="242"/>
      <c r="G54" s="242"/>
      <c r="H54" s="225">
        <f>H55+H56+H57+H58+H59+H60+H61+H62+H63+H64+H65+H66+H67+H68</f>
        <v>9918336</v>
      </c>
      <c r="I54" s="243">
        <f>I55+I56+I57+I58+I59+I60+I61+I62+I63+I64+I65+I66+I67+I68</f>
        <v>32261612</v>
      </c>
      <c r="J54" s="243"/>
      <c r="K54" s="225">
        <f>K55+K56+K57+K58+K59+K60+K61+K62+K63+K64+K65+K66+K67+K68</f>
        <v>0</v>
      </c>
      <c r="L54" s="22">
        <f>L55+L56+L57+L58+L59+L60+L61+L62+L63+L64+L65+L66+L67+L68</f>
        <v>0</v>
      </c>
    </row>
    <row r="55" spans="1:12" ht="42" customHeight="1" x14ac:dyDescent="0.25">
      <c r="A55" s="248" t="s">
        <v>102</v>
      </c>
      <c r="B55" s="249"/>
      <c r="C55" s="249"/>
      <c r="D55" s="250" t="s">
        <v>103</v>
      </c>
      <c r="E55" s="250"/>
      <c r="F55" s="250"/>
      <c r="G55" s="250"/>
      <c r="H55" s="223">
        <v>9000000</v>
      </c>
      <c r="I55" s="251">
        <v>27000000</v>
      </c>
      <c r="J55" s="251"/>
      <c r="K55" s="223">
        <v>0</v>
      </c>
      <c r="L55" s="23">
        <v>0</v>
      </c>
    </row>
    <row r="56" spans="1:12" ht="42" customHeight="1" x14ac:dyDescent="0.25">
      <c r="A56" s="248" t="s">
        <v>104</v>
      </c>
      <c r="B56" s="249"/>
      <c r="C56" s="249"/>
      <c r="D56" s="250" t="s">
        <v>105</v>
      </c>
      <c r="E56" s="250"/>
      <c r="F56" s="250"/>
      <c r="G56" s="250"/>
      <c r="H56" s="223">
        <v>0</v>
      </c>
      <c r="I56" s="251">
        <v>0</v>
      </c>
      <c r="J56" s="251"/>
      <c r="K56" s="223">
        <v>0</v>
      </c>
      <c r="L56" s="23">
        <v>0</v>
      </c>
    </row>
    <row r="57" spans="1:12" ht="29.25" customHeight="1" x14ac:dyDescent="0.25">
      <c r="A57" s="248" t="s">
        <v>106</v>
      </c>
      <c r="B57" s="249"/>
      <c r="C57" s="249"/>
      <c r="D57" s="250" t="s">
        <v>107</v>
      </c>
      <c r="E57" s="250"/>
      <c r="F57" s="250"/>
      <c r="G57" s="250"/>
      <c r="H57" s="223">
        <v>0</v>
      </c>
      <c r="I57" s="251">
        <v>0</v>
      </c>
      <c r="J57" s="251"/>
      <c r="K57" s="223">
        <v>0</v>
      </c>
      <c r="L57" s="23">
        <v>0</v>
      </c>
    </row>
    <row r="58" spans="1:12" ht="29.25" customHeight="1" x14ac:dyDescent="0.25">
      <c r="A58" s="248" t="s">
        <v>108</v>
      </c>
      <c r="B58" s="249"/>
      <c r="C58" s="249"/>
      <c r="D58" s="250" t="s">
        <v>109</v>
      </c>
      <c r="E58" s="250"/>
      <c r="F58" s="250"/>
      <c r="G58" s="250"/>
      <c r="H58" s="223">
        <v>0</v>
      </c>
      <c r="I58" s="251">
        <v>0</v>
      </c>
      <c r="J58" s="251"/>
      <c r="K58" s="223">
        <v>0</v>
      </c>
      <c r="L58" s="23">
        <v>0</v>
      </c>
    </row>
    <row r="59" spans="1:12" ht="29.25" customHeight="1" x14ac:dyDescent="0.25">
      <c r="A59" s="248" t="s">
        <v>110</v>
      </c>
      <c r="B59" s="249"/>
      <c r="C59" s="249"/>
      <c r="D59" s="250" t="s">
        <v>111</v>
      </c>
      <c r="E59" s="250"/>
      <c r="F59" s="250"/>
      <c r="G59" s="250"/>
      <c r="H59" s="223">
        <v>0</v>
      </c>
      <c r="I59" s="251">
        <v>0</v>
      </c>
      <c r="J59" s="251"/>
      <c r="K59" s="223">
        <v>0</v>
      </c>
      <c r="L59" s="23">
        <v>0</v>
      </c>
    </row>
    <row r="60" spans="1:12" ht="29.25" customHeight="1" x14ac:dyDescent="0.25">
      <c r="A60" s="248" t="s">
        <v>112</v>
      </c>
      <c r="B60" s="249"/>
      <c r="C60" s="249"/>
      <c r="D60" s="250" t="s">
        <v>113</v>
      </c>
      <c r="E60" s="250"/>
      <c r="F60" s="250"/>
      <c r="G60" s="250"/>
      <c r="H60" s="223">
        <v>0</v>
      </c>
      <c r="I60" s="251">
        <v>0</v>
      </c>
      <c r="J60" s="251"/>
      <c r="K60" s="223">
        <v>0</v>
      </c>
      <c r="L60" s="23">
        <v>0</v>
      </c>
    </row>
    <row r="61" spans="1:12" ht="29.25" customHeight="1" x14ac:dyDescent="0.25">
      <c r="A61" s="248" t="s">
        <v>114</v>
      </c>
      <c r="B61" s="249"/>
      <c r="C61" s="249"/>
      <c r="D61" s="250" t="s">
        <v>115</v>
      </c>
      <c r="E61" s="250"/>
      <c r="F61" s="250"/>
      <c r="G61" s="250"/>
      <c r="H61" s="223">
        <v>849311</v>
      </c>
      <c r="I61" s="251">
        <v>2465744</v>
      </c>
      <c r="J61" s="251"/>
      <c r="K61" s="223">
        <v>0</v>
      </c>
      <c r="L61" s="23">
        <v>0</v>
      </c>
    </row>
    <row r="62" spans="1:12" ht="29.25" customHeight="1" x14ac:dyDescent="0.25">
      <c r="A62" s="248" t="s">
        <v>116</v>
      </c>
      <c r="B62" s="249"/>
      <c r="C62" s="249"/>
      <c r="D62" s="250" t="s">
        <v>117</v>
      </c>
      <c r="E62" s="250"/>
      <c r="F62" s="250"/>
      <c r="G62" s="250"/>
      <c r="H62" s="223">
        <v>69025</v>
      </c>
      <c r="I62" s="251">
        <v>2685868</v>
      </c>
      <c r="J62" s="251"/>
      <c r="K62" s="223">
        <v>0</v>
      </c>
      <c r="L62" s="23">
        <v>0</v>
      </c>
    </row>
    <row r="63" spans="1:12" ht="42" customHeight="1" x14ac:dyDescent="0.25">
      <c r="A63" s="248" t="s">
        <v>118</v>
      </c>
      <c r="B63" s="249"/>
      <c r="C63" s="249"/>
      <c r="D63" s="250" t="s">
        <v>119</v>
      </c>
      <c r="E63" s="250"/>
      <c r="F63" s="250"/>
      <c r="G63" s="250"/>
      <c r="H63" s="223">
        <v>0</v>
      </c>
      <c r="I63" s="251">
        <v>0</v>
      </c>
      <c r="J63" s="251"/>
      <c r="K63" s="223">
        <v>0</v>
      </c>
      <c r="L63" s="23">
        <v>0</v>
      </c>
    </row>
    <row r="64" spans="1:12" ht="29.25" customHeight="1" x14ac:dyDescent="0.25">
      <c r="A64" s="248" t="s">
        <v>120</v>
      </c>
      <c r="B64" s="249"/>
      <c r="C64" s="249"/>
      <c r="D64" s="250" t="s">
        <v>121</v>
      </c>
      <c r="E64" s="250"/>
      <c r="F64" s="250"/>
      <c r="G64" s="250"/>
      <c r="H64" s="223">
        <v>0</v>
      </c>
      <c r="I64" s="251">
        <v>0</v>
      </c>
      <c r="J64" s="251"/>
      <c r="K64" s="223">
        <v>0</v>
      </c>
      <c r="L64" s="23">
        <v>0</v>
      </c>
    </row>
    <row r="65" spans="1:12" ht="42" customHeight="1" x14ac:dyDescent="0.25">
      <c r="A65" s="248" t="s">
        <v>122</v>
      </c>
      <c r="B65" s="249"/>
      <c r="C65" s="249"/>
      <c r="D65" s="250" t="s">
        <v>123</v>
      </c>
      <c r="E65" s="250"/>
      <c r="F65" s="250"/>
      <c r="G65" s="250"/>
      <c r="H65" s="223">
        <v>0</v>
      </c>
      <c r="I65" s="251">
        <v>0</v>
      </c>
      <c r="J65" s="251"/>
      <c r="K65" s="223">
        <v>0</v>
      </c>
      <c r="L65" s="23">
        <v>0</v>
      </c>
    </row>
    <row r="66" spans="1:12" ht="29.25" customHeight="1" x14ac:dyDescent="0.25">
      <c r="A66" s="248" t="s">
        <v>124</v>
      </c>
      <c r="B66" s="249"/>
      <c r="C66" s="249"/>
      <c r="D66" s="250" t="s">
        <v>125</v>
      </c>
      <c r="E66" s="250"/>
      <c r="F66" s="250"/>
      <c r="G66" s="250"/>
      <c r="H66" s="223">
        <v>0</v>
      </c>
      <c r="I66" s="251">
        <v>0</v>
      </c>
      <c r="J66" s="251"/>
      <c r="K66" s="223">
        <v>0</v>
      </c>
      <c r="L66" s="23">
        <v>0</v>
      </c>
    </row>
    <row r="67" spans="1:12" ht="29.25" customHeight="1" x14ac:dyDescent="0.25">
      <c r="A67" s="248" t="s">
        <v>126</v>
      </c>
      <c r="B67" s="249"/>
      <c r="C67" s="249"/>
      <c r="D67" s="250" t="s">
        <v>127</v>
      </c>
      <c r="E67" s="250"/>
      <c r="F67" s="250"/>
      <c r="G67" s="250"/>
      <c r="H67" s="223">
        <v>0</v>
      </c>
      <c r="I67" s="251">
        <v>0</v>
      </c>
      <c r="J67" s="251"/>
      <c r="K67" s="223">
        <v>0</v>
      </c>
      <c r="L67" s="23">
        <v>0</v>
      </c>
    </row>
    <row r="68" spans="1:12" ht="29.25" customHeight="1" x14ac:dyDescent="0.25">
      <c r="A68" s="248" t="s">
        <v>128</v>
      </c>
      <c r="B68" s="249"/>
      <c r="C68" s="249"/>
      <c r="D68" s="250" t="s">
        <v>129</v>
      </c>
      <c r="E68" s="250"/>
      <c r="F68" s="250"/>
      <c r="G68" s="250"/>
      <c r="H68" s="223">
        <v>0</v>
      </c>
      <c r="I68" s="251">
        <v>110000</v>
      </c>
      <c r="J68" s="251"/>
      <c r="K68" s="223">
        <v>0</v>
      </c>
      <c r="L68" s="23">
        <v>0</v>
      </c>
    </row>
    <row r="69" spans="1:12" ht="42" customHeight="1" x14ac:dyDescent="0.25">
      <c r="A69" s="244" t="s">
        <v>130</v>
      </c>
      <c r="B69" s="245"/>
      <c r="C69" s="245"/>
      <c r="D69" s="246" t="s">
        <v>131</v>
      </c>
      <c r="E69" s="246"/>
      <c r="F69" s="246"/>
      <c r="G69" s="246"/>
      <c r="H69" s="224">
        <f>H17-H32-H41</f>
        <v>827990905</v>
      </c>
      <c r="I69" s="247">
        <f>I17-I32-I41</f>
        <v>2525794873</v>
      </c>
      <c r="J69" s="247"/>
      <c r="K69" s="224">
        <f>K17-K32-K41</f>
        <v>0</v>
      </c>
      <c r="L69" s="21">
        <f>L17-L32-L41</f>
        <v>0</v>
      </c>
    </row>
    <row r="70" spans="1:12" ht="42" customHeight="1" x14ac:dyDescent="0.25">
      <c r="A70" s="244" t="s">
        <v>132</v>
      </c>
      <c r="B70" s="245"/>
      <c r="C70" s="245"/>
      <c r="D70" s="246" t="s">
        <v>133</v>
      </c>
      <c r="E70" s="246"/>
      <c r="F70" s="246"/>
      <c r="G70" s="246"/>
      <c r="H70" s="224">
        <f>H71-H72</f>
        <v>0</v>
      </c>
      <c r="I70" s="247">
        <f>I71-I72</f>
        <v>0</v>
      </c>
      <c r="J70" s="247"/>
      <c r="K70" s="224">
        <f>K71-K72</f>
        <v>0</v>
      </c>
      <c r="L70" s="21">
        <f>L71-L72</f>
        <v>0</v>
      </c>
    </row>
    <row r="71" spans="1:12" ht="29.25" customHeight="1" x14ac:dyDescent="0.25">
      <c r="A71" s="240" t="s">
        <v>134</v>
      </c>
      <c r="B71" s="241"/>
      <c r="C71" s="241"/>
      <c r="D71" s="242" t="s">
        <v>135</v>
      </c>
      <c r="E71" s="242"/>
      <c r="F71" s="242"/>
      <c r="G71" s="242"/>
      <c r="H71" s="225">
        <v>0</v>
      </c>
      <c r="I71" s="243">
        <v>0</v>
      </c>
      <c r="J71" s="243"/>
      <c r="K71" s="225">
        <v>0</v>
      </c>
      <c r="L71" s="22">
        <v>0</v>
      </c>
    </row>
    <row r="72" spans="1:12" ht="29.25" customHeight="1" x14ac:dyDescent="0.25">
      <c r="A72" s="240" t="s">
        <v>136</v>
      </c>
      <c r="B72" s="241"/>
      <c r="C72" s="241"/>
      <c r="D72" s="242" t="s">
        <v>137</v>
      </c>
      <c r="E72" s="242"/>
      <c r="F72" s="242"/>
      <c r="G72" s="242"/>
      <c r="H72" s="225">
        <v>0</v>
      </c>
      <c r="I72" s="243">
        <v>0</v>
      </c>
      <c r="J72" s="243"/>
      <c r="K72" s="225">
        <v>0</v>
      </c>
      <c r="L72" s="22">
        <v>0</v>
      </c>
    </row>
    <row r="73" spans="1:12" ht="42" customHeight="1" x14ac:dyDescent="0.25">
      <c r="A73" s="244" t="s">
        <v>138</v>
      </c>
      <c r="B73" s="245"/>
      <c r="C73" s="245"/>
      <c r="D73" s="246" t="s">
        <v>139</v>
      </c>
      <c r="E73" s="246"/>
      <c r="F73" s="246"/>
      <c r="G73" s="246"/>
      <c r="H73" s="224">
        <f>H69+H70</f>
        <v>827990905</v>
      </c>
      <c r="I73" s="247">
        <f>I69+I70</f>
        <v>2525794873</v>
      </c>
      <c r="J73" s="247"/>
      <c r="K73" s="224">
        <f>K69+K70</f>
        <v>0</v>
      </c>
      <c r="L73" s="21">
        <f>L69+L70</f>
        <v>0</v>
      </c>
    </row>
    <row r="74" spans="1:12" ht="29.25" customHeight="1" x14ac:dyDescent="0.25">
      <c r="A74" s="240" t="s">
        <v>140</v>
      </c>
      <c r="B74" s="241"/>
      <c r="C74" s="241"/>
      <c r="D74" s="242" t="s">
        <v>141</v>
      </c>
      <c r="E74" s="242"/>
      <c r="F74" s="242"/>
      <c r="G74" s="242"/>
      <c r="H74" s="225">
        <v>881529015</v>
      </c>
      <c r="I74" s="243">
        <v>2532786730</v>
      </c>
      <c r="J74" s="243"/>
      <c r="K74" s="225">
        <v>0</v>
      </c>
      <c r="L74" s="22">
        <v>0</v>
      </c>
    </row>
    <row r="75" spans="1:12" ht="29.25" customHeight="1" x14ac:dyDescent="0.25">
      <c r="A75" s="240" t="s">
        <v>142</v>
      </c>
      <c r="B75" s="241"/>
      <c r="C75" s="241"/>
      <c r="D75" s="242" t="s">
        <v>143</v>
      </c>
      <c r="E75" s="242"/>
      <c r="F75" s="242"/>
      <c r="G75" s="242"/>
      <c r="H75" s="225">
        <v>-53538110</v>
      </c>
      <c r="I75" s="243">
        <v>-6991857</v>
      </c>
      <c r="J75" s="243"/>
      <c r="K75" s="225">
        <v>0</v>
      </c>
      <c r="L75" s="22">
        <v>0</v>
      </c>
    </row>
    <row r="76" spans="1:12" ht="29.25" customHeight="1" x14ac:dyDescent="0.25">
      <c r="A76" s="244" t="s">
        <v>144</v>
      </c>
      <c r="B76" s="245"/>
      <c r="C76" s="245"/>
      <c r="D76" s="246" t="s">
        <v>145</v>
      </c>
      <c r="E76" s="246"/>
      <c r="F76" s="246"/>
      <c r="G76" s="246"/>
      <c r="H76" s="224">
        <v>0</v>
      </c>
      <c r="I76" s="247">
        <v>0</v>
      </c>
      <c r="J76" s="247"/>
      <c r="K76" s="224">
        <v>0</v>
      </c>
      <c r="L76" s="21">
        <v>0</v>
      </c>
    </row>
    <row r="77" spans="1:12" ht="42" customHeight="1" x14ac:dyDescent="0.25">
      <c r="A77" s="236" t="s">
        <v>146</v>
      </c>
      <c r="B77" s="237"/>
      <c r="C77" s="237"/>
      <c r="D77" s="238" t="s">
        <v>147</v>
      </c>
      <c r="E77" s="238"/>
      <c r="F77" s="238"/>
      <c r="G77" s="238"/>
      <c r="H77" s="226">
        <f>H73-H76</f>
        <v>827990905</v>
      </c>
      <c r="I77" s="239">
        <f>I73-I76</f>
        <v>2525794873</v>
      </c>
      <c r="J77" s="239"/>
      <c r="K77" s="226">
        <f>K73-K76</f>
        <v>0</v>
      </c>
      <c r="L77" s="24">
        <f>L73-L76</f>
        <v>0</v>
      </c>
    </row>
    <row r="78" spans="1:12" ht="26.25" customHeight="1" x14ac:dyDescent="0.25">
      <c r="A78" s="229" t="s">
        <v>148</v>
      </c>
      <c r="B78" s="229"/>
      <c r="C78" s="229"/>
      <c r="D78" s="229"/>
      <c r="E78" s="229"/>
      <c r="F78" s="229"/>
      <c r="G78" s="229"/>
      <c r="H78" s="229"/>
      <c r="I78" s="229"/>
      <c r="J78" s="229"/>
      <c r="K78" s="229"/>
      <c r="L78" s="229"/>
    </row>
    <row r="79" spans="1:12" ht="10.5" customHeight="1" x14ac:dyDescent="0.25">
      <c r="A79" s="229"/>
      <c r="B79" s="229"/>
      <c r="C79" s="229"/>
      <c r="D79" s="229"/>
      <c r="E79" s="229"/>
      <c r="F79" s="229"/>
      <c r="G79" s="229"/>
      <c r="H79" s="229"/>
      <c r="I79" s="229"/>
      <c r="J79" s="229"/>
      <c r="K79" s="229"/>
      <c r="L79" s="229"/>
    </row>
    <row r="80" spans="1:12" ht="15" customHeight="1" x14ac:dyDescent="0.2">
      <c r="A80" s="230" t="s">
        <v>149</v>
      </c>
      <c r="B80" s="230"/>
      <c r="C80" s="231" t="s">
        <v>150</v>
      </c>
      <c r="D80" s="231"/>
      <c r="E80" s="231"/>
      <c r="F80" s="231"/>
      <c r="G80" s="231"/>
      <c r="H80" s="231"/>
      <c r="I80" s="231"/>
      <c r="J80" s="232" t="s">
        <v>151</v>
      </c>
      <c r="K80" s="232"/>
      <c r="L80" s="232"/>
    </row>
    <row r="81" spans="1:12" ht="15" customHeight="1" x14ac:dyDescent="0.2">
      <c r="A81" s="233" t="s">
        <v>152</v>
      </c>
      <c r="B81" s="233"/>
      <c r="C81" s="234" t="s">
        <v>152</v>
      </c>
      <c r="D81" s="234"/>
      <c r="E81" s="234"/>
      <c r="F81" s="234"/>
      <c r="G81" s="234"/>
      <c r="H81" s="234"/>
      <c r="I81" s="234"/>
      <c r="J81" s="235" t="s">
        <v>153</v>
      </c>
      <c r="K81" s="235"/>
      <c r="L81" s="235"/>
    </row>
    <row r="82" spans="1:12" ht="15.75" customHeight="1" x14ac:dyDescent="0.25">
      <c r="A82" s="229"/>
      <c r="B82" s="229"/>
      <c r="C82" s="229"/>
      <c r="D82" s="229"/>
      <c r="E82" s="229"/>
      <c r="F82" s="229"/>
      <c r="G82" s="229"/>
      <c r="H82" s="229"/>
      <c r="I82" s="229"/>
      <c r="J82" s="229"/>
      <c r="K82" s="229"/>
      <c r="L82" s="229"/>
    </row>
  </sheetData>
  <mergeCells count="290">
    <mergeCell ref="B1:D1"/>
    <mergeCell ref="E1:L1"/>
    <mergeCell ref="A2:L2"/>
    <mergeCell ref="A3:L3"/>
    <mergeCell ref="A4:L4"/>
    <mergeCell ref="B5:D5"/>
    <mergeCell ref="E5:L5"/>
    <mergeCell ref="A6:D6"/>
    <mergeCell ref="E6:L6"/>
    <mergeCell ref="A7:D7"/>
    <mergeCell ref="E7:L7"/>
    <mergeCell ref="A8:D8"/>
    <mergeCell ref="E8:L8"/>
    <mergeCell ref="A9:D9"/>
    <mergeCell ref="E9:L9"/>
    <mergeCell ref="A10:D10"/>
    <mergeCell ref="E10:L10"/>
    <mergeCell ref="A11:D11"/>
    <mergeCell ref="E11:L11"/>
    <mergeCell ref="A12:D12"/>
    <mergeCell ref="E12:L12"/>
    <mergeCell ref="A13:D13"/>
    <mergeCell ref="E13:L13"/>
    <mergeCell ref="B14:D14"/>
    <mergeCell ref="E14:L14"/>
    <mergeCell ref="A15:C16"/>
    <mergeCell ref="D15:E16"/>
    <mergeCell ref="F15:G16"/>
    <mergeCell ref="H15:J15"/>
    <mergeCell ref="K15:L15"/>
    <mergeCell ref="I16:J16"/>
    <mergeCell ref="A17:C17"/>
    <mergeCell ref="D17:E17"/>
    <mergeCell ref="F17:G17"/>
    <mergeCell ref="I17:J17"/>
    <mergeCell ref="A18:C18"/>
    <mergeCell ref="D18:E18"/>
    <mergeCell ref="F18:G18"/>
    <mergeCell ref="I18:J18"/>
    <mergeCell ref="A19:C19"/>
    <mergeCell ref="D19:E19"/>
    <mergeCell ref="F19:G19"/>
    <mergeCell ref="I19:J19"/>
    <mergeCell ref="A20:C20"/>
    <mergeCell ref="D20:E20"/>
    <mergeCell ref="F20:G20"/>
    <mergeCell ref="I20:J20"/>
    <mergeCell ref="A21:C21"/>
    <mergeCell ref="D21:E21"/>
    <mergeCell ref="F21:G21"/>
    <mergeCell ref="I21:J21"/>
    <mergeCell ref="A22:C22"/>
    <mergeCell ref="D22:E22"/>
    <mergeCell ref="F22:G22"/>
    <mergeCell ref="I22:J22"/>
    <mergeCell ref="A23:C23"/>
    <mergeCell ref="D23:E23"/>
    <mergeCell ref="F23:G23"/>
    <mergeCell ref="I23:J23"/>
    <mergeCell ref="A24:C24"/>
    <mergeCell ref="D24:E24"/>
    <mergeCell ref="F24:G24"/>
    <mergeCell ref="I24:J24"/>
    <mergeCell ref="A25:C25"/>
    <mergeCell ref="D25:E25"/>
    <mergeCell ref="F25:G25"/>
    <mergeCell ref="I25:J25"/>
    <mergeCell ref="A26:C26"/>
    <mergeCell ref="D26:E26"/>
    <mergeCell ref="F26:G26"/>
    <mergeCell ref="I26:J26"/>
    <mergeCell ref="A27:C27"/>
    <mergeCell ref="D27:E27"/>
    <mergeCell ref="F27:G27"/>
    <mergeCell ref="I27:J27"/>
    <mergeCell ref="A28:C28"/>
    <mergeCell ref="D28:E28"/>
    <mergeCell ref="F28:G28"/>
    <mergeCell ref="I28:J28"/>
    <mergeCell ref="A29:C29"/>
    <mergeCell ref="D29:E29"/>
    <mergeCell ref="F29:G29"/>
    <mergeCell ref="I29:J29"/>
    <mergeCell ref="A30:C30"/>
    <mergeCell ref="D30:E30"/>
    <mergeCell ref="F30:G30"/>
    <mergeCell ref="I30:J30"/>
    <mergeCell ref="A31:C31"/>
    <mergeCell ref="D31:E31"/>
    <mergeCell ref="F31:G31"/>
    <mergeCell ref="I31:J31"/>
    <mergeCell ref="A32:C32"/>
    <mergeCell ref="D32:E32"/>
    <mergeCell ref="F32:G32"/>
    <mergeCell ref="I32:J32"/>
    <mergeCell ref="A33:C33"/>
    <mergeCell ref="D33:E33"/>
    <mergeCell ref="F33:G33"/>
    <mergeCell ref="I33:J33"/>
    <mergeCell ref="A34:C34"/>
    <mergeCell ref="D34:E34"/>
    <mergeCell ref="F34:G34"/>
    <mergeCell ref="I34:J34"/>
    <mergeCell ref="A35:C35"/>
    <mergeCell ref="D35:E35"/>
    <mergeCell ref="F35:G35"/>
    <mergeCell ref="I35:J35"/>
    <mergeCell ref="A36:C36"/>
    <mergeCell ref="D36:E36"/>
    <mergeCell ref="F36:G36"/>
    <mergeCell ref="I36:J36"/>
    <mergeCell ref="A37:C37"/>
    <mergeCell ref="D37:E37"/>
    <mergeCell ref="F37:G37"/>
    <mergeCell ref="I37:J37"/>
    <mergeCell ref="A38:C38"/>
    <mergeCell ref="D38:E38"/>
    <mergeCell ref="F38:G38"/>
    <mergeCell ref="I38:J38"/>
    <mergeCell ref="A39:C39"/>
    <mergeCell ref="D39:E39"/>
    <mergeCell ref="F39:G39"/>
    <mergeCell ref="I39:J39"/>
    <mergeCell ref="A40:C40"/>
    <mergeCell ref="D40:E40"/>
    <mergeCell ref="F40:G40"/>
    <mergeCell ref="I40:J40"/>
    <mergeCell ref="A41:C41"/>
    <mergeCell ref="D41:E41"/>
    <mergeCell ref="F41:G41"/>
    <mergeCell ref="I41:J41"/>
    <mergeCell ref="A42:C42"/>
    <mergeCell ref="D42:E42"/>
    <mergeCell ref="F42:G42"/>
    <mergeCell ref="I42:J42"/>
    <mergeCell ref="A43:C43"/>
    <mergeCell ref="D43:E43"/>
    <mergeCell ref="F43:G43"/>
    <mergeCell ref="I43:J43"/>
    <mergeCell ref="A44:C44"/>
    <mergeCell ref="D44:E44"/>
    <mergeCell ref="F44:G44"/>
    <mergeCell ref="I44:J44"/>
    <mergeCell ref="A45:C45"/>
    <mergeCell ref="D45:E45"/>
    <mergeCell ref="F45:G45"/>
    <mergeCell ref="I45:J45"/>
    <mergeCell ref="A46:C46"/>
    <mergeCell ref="D46:E46"/>
    <mergeCell ref="F46:G46"/>
    <mergeCell ref="I46:J46"/>
    <mergeCell ref="A47:C47"/>
    <mergeCell ref="D47:E47"/>
    <mergeCell ref="F47:G47"/>
    <mergeCell ref="I47:J47"/>
    <mergeCell ref="A48:C48"/>
    <mergeCell ref="D48:E48"/>
    <mergeCell ref="F48:G48"/>
    <mergeCell ref="I48:J48"/>
    <mergeCell ref="A49:C49"/>
    <mergeCell ref="D49:E49"/>
    <mergeCell ref="F49:G49"/>
    <mergeCell ref="I49:J49"/>
    <mergeCell ref="A50:C50"/>
    <mergeCell ref="D50:E50"/>
    <mergeCell ref="F50:G50"/>
    <mergeCell ref="I50:J50"/>
    <mergeCell ref="A51:C51"/>
    <mergeCell ref="D51:E51"/>
    <mergeCell ref="F51:G51"/>
    <mergeCell ref="I51:J51"/>
    <mergeCell ref="A52:C52"/>
    <mergeCell ref="D52:E52"/>
    <mergeCell ref="F52:G52"/>
    <mergeCell ref="I52:J52"/>
    <mergeCell ref="A53:C53"/>
    <mergeCell ref="D53:E53"/>
    <mergeCell ref="F53:G53"/>
    <mergeCell ref="I53:J53"/>
    <mergeCell ref="A54:C54"/>
    <mergeCell ref="D54:E54"/>
    <mergeCell ref="F54:G54"/>
    <mergeCell ref="I54:J54"/>
    <mergeCell ref="A55:C55"/>
    <mergeCell ref="D55:E55"/>
    <mergeCell ref="F55:G55"/>
    <mergeCell ref="I55:J55"/>
    <mergeCell ref="A56:C56"/>
    <mergeCell ref="D56:E56"/>
    <mergeCell ref="F56:G56"/>
    <mergeCell ref="I56:J56"/>
    <mergeCell ref="A57:C57"/>
    <mergeCell ref="D57:E57"/>
    <mergeCell ref="F57:G57"/>
    <mergeCell ref="I57:J57"/>
    <mergeCell ref="A58:C58"/>
    <mergeCell ref="D58:E58"/>
    <mergeCell ref="F58:G58"/>
    <mergeCell ref="I58:J58"/>
    <mergeCell ref="A59:C59"/>
    <mergeCell ref="D59:E59"/>
    <mergeCell ref="F59:G59"/>
    <mergeCell ref="I59:J59"/>
    <mergeCell ref="A60:C60"/>
    <mergeCell ref="D60:E60"/>
    <mergeCell ref="F60:G60"/>
    <mergeCell ref="I60:J60"/>
    <mergeCell ref="A61:C61"/>
    <mergeCell ref="D61:E61"/>
    <mergeCell ref="F61:G61"/>
    <mergeCell ref="I61:J61"/>
    <mergeCell ref="A62:C62"/>
    <mergeCell ref="D62:E62"/>
    <mergeCell ref="F62:G62"/>
    <mergeCell ref="I62:J62"/>
    <mergeCell ref="A63:C63"/>
    <mergeCell ref="D63:E63"/>
    <mergeCell ref="F63:G63"/>
    <mergeCell ref="I63:J63"/>
    <mergeCell ref="A64:C64"/>
    <mergeCell ref="D64:E64"/>
    <mergeCell ref="F64:G64"/>
    <mergeCell ref="I64:J64"/>
    <mergeCell ref="A65:C65"/>
    <mergeCell ref="D65:E65"/>
    <mergeCell ref="F65:G65"/>
    <mergeCell ref="I65:J65"/>
    <mergeCell ref="A66:C66"/>
    <mergeCell ref="D66:E66"/>
    <mergeCell ref="F66:G66"/>
    <mergeCell ref="I66:J66"/>
    <mergeCell ref="A67:C67"/>
    <mergeCell ref="D67:E67"/>
    <mergeCell ref="F67:G67"/>
    <mergeCell ref="I67:J67"/>
    <mergeCell ref="A68:C68"/>
    <mergeCell ref="D68:E68"/>
    <mergeCell ref="F68:G68"/>
    <mergeCell ref="I68:J68"/>
    <mergeCell ref="A69:C69"/>
    <mergeCell ref="D69:E69"/>
    <mergeCell ref="F69:G69"/>
    <mergeCell ref="I69:J69"/>
    <mergeCell ref="A70:C70"/>
    <mergeCell ref="D70:E70"/>
    <mergeCell ref="F70:G70"/>
    <mergeCell ref="I70:J70"/>
    <mergeCell ref="A71:C71"/>
    <mergeCell ref="D71:E71"/>
    <mergeCell ref="F71:G71"/>
    <mergeCell ref="I71:J71"/>
    <mergeCell ref="A72:C72"/>
    <mergeCell ref="D72:E72"/>
    <mergeCell ref="F72:G72"/>
    <mergeCell ref="I72:J72"/>
    <mergeCell ref="A73:C73"/>
    <mergeCell ref="D73:E73"/>
    <mergeCell ref="F73:G73"/>
    <mergeCell ref="I73:J73"/>
    <mergeCell ref="A74:C74"/>
    <mergeCell ref="D74:E74"/>
    <mergeCell ref="F74:G74"/>
    <mergeCell ref="I74:J74"/>
    <mergeCell ref="A75:C75"/>
    <mergeCell ref="D75:E75"/>
    <mergeCell ref="F75:G75"/>
    <mergeCell ref="I75:J75"/>
    <mergeCell ref="A76:C76"/>
    <mergeCell ref="D76:E76"/>
    <mergeCell ref="F76:G76"/>
    <mergeCell ref="I76:J76"/>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1"/>
    </row>
    <row r="2" spans="1:5" ht="24.75" customHeight="1" x14ac:dyDescent="0.25">
      <c r="A2" s="50"/>
    </row>
    <row r="3" spans="1:5" ht="8.25" customHeight="1" x14ac:dyDescent="0.25">
      <c r="A3" s="1"/>
    </row>
    <row r="4" spans="1:5" ht="28.5" customHeight="1" x14ac:dyDescent="0.25">
      <c r="A4" s="29"/>
    </row>
    <row r="5" spans="1:5" ht="27" customHeight="1" x14ac:dyDescent="0.25">
      <c r="A5" s="2"/>
    </row>
    <row r="6" spans="1:5" ht="16.5" customHeight="1" x14ac:dyDescent="0.25">
      <c r="A6" s="3"/>
      <c r="B6" s="3"/>
    </row>
    <row r="7" spans="1:5" ht="15.75" customHeight="1" x14ac:dyDescent="0.25">
      <c r="A7" s="4"/>
      <c r="B7" s="4"/>
    </row>
    <row r="8" spans="1:5" ht="15.75" customHeight="1" x14ac:dyDescent="0.25">
      <c r="A8" s="3"/>
      <c r="B8" s="3"/>
    </row>
    <row r="9" spans="1:5" ht="15.75" customHeight="1" x14ac:dyDescent="0.25">
      <c r="A9" s="4"/>
      <c r="B9" s="4"/>
    </row>
    <row r="10" spans="1:5" ht="15.75" customHeight="1" x14ac:dyDescent="0.25">
      <c r="A10" s="3"/>
      <c r="B10" s="3"/>
    </row>
    <row r="11" spans="1:5" ht="15.75" customHeight="1" x14ac:dyDescent="0.25">
      <c r="A11" s="4"/>
      <c r="B11" s="4"/>
    </row>
    <row r="12" spans="1:5" ht="15.75" customHeight="1" x14ac:dyDescent="0.25">
      <c r="A12" s="3"/>
      <c r="B12" s="3"/>
    </row>
    <row r="13" spans="1:5" ht="15.75" customHeight="1" x14ac:dyDescent="0.25">
      <c r="A13" s="4"/>
      <c r="B13" s="4"/>
    </row>
    <row r="14" spans="1:5" ht="8.25" customHeight="1" x14ac:dyDescent="0.25">
      <c r="A14" s="7"/>
      <c r="B14" s="49"/>
      <c r="C14" s="7"/>
    </row>
    <row r="15" spans="1:5" ht="36" customHeight="1" x14ac:dyDescent="0.25">
      <c r="A15" s="48" t="s">
        <v>359</v>
      </c>
      <c r="B15" s="47" t="s">
        <v>19</v>
      </c>
      <c r="C15" s="47" t="s">
        <v>358</v>
      </c>
      <c r="D15" s="46" t="s">
        <v>357</v>
      </c>
      <c r="E15" s="45" t="s">
        <v>356</v>
      </c>
    </row>
    <row r="16" spans="1:5" ht="26.25" customHeight="1" x14ac:dyDescent="0.25">
      <c r="A16" s="37" t="s">
        <v>355</v>
      </c>
      <c r="B16" s="36" t="s">
        <v>354</v>
      </c>
      <c r="C16" s="36"/>
      <c r="D16" s="11">
        <v>0</v>
      </c>
      <c r="E16" s="35">
        <v>0</v>
      </c>
    </row>
    <row r="17" spans="1:5" ht="26.25" customHeight="1" x14ac:dyDescent="0.25">
      <c r="A17" s="37" t="s">
        <v>353</v>
      </c>
      <c r="B17" s="36" t="s">
        <v>352</v>
      </c>
      <c r="C17" s="36"/>
      <c r="D17" s="11">
        <f>D18+D23+D24</f>
        <v>10596320329</v>
      </c>
      <c r="E17" s="35">
        <f>E18+E23+E24</f>
        <v>8620280241</v>
      </c>
    </row>
    <row r="18" spans="1:5" ht="26.25" customHeight="1" x14ac:dyDescent="0.25">
      <c r="A18" s="34" t="s">
        <v>351</v>
      </c>
      <c r="B18" s="33" t="s">
        <v>350</v>
      </c>
      <c r="C18" s="33"/>
      <c r="D18" s="14">
        <f>D19+D20+D21+D22</f>
        <v>10596320329</v>
      </c>
      <c r="E18" s="32">
        <f>E19+E20+E21+E22</f>
        <v>620280241</v>
      </c>
    </row>
    <row r="19" spans="1:5" ht="26.25" customHeight="1" x14ac:dyDescent="0.25">
      <c r="A19" s="44" t="s">
        <v>349</v>
      </c>
      <c r="B19" s="43" t="s">
        <v>348</v>
      </c>
      <c r="C19" s="43"/>
      <c r="D19" s="17">
        <v>0</v>
      </c>
      <c r="E19" s="42">
        <v>0</v>
      </c>
    </row>
    <row r="20" spans="1:5" ht="26.25" customHeight="1" x14ac:dyDescent="0.25">
      <c r="A20" s="44" t="s">
        <v>347</v>
      </c>
      <c r="B20" s="43" t="s">
        <v>346</v>
      </c>
      <c r="C20" s="43"/>
      <c r="D20" s="17">
        <v>0</v>
      </c>
      <c r="E20" s="42">
        <v>0</v>
      </c>
    </row>
    <row r="21" spans="1:5" ht="26.25" customHeight="1" x14ac:dyDescent="0.25">
      <c r="A21" s="44" t="s">
        <v>345</v>
      </c>
      <c r="B21" s="43" t="s">
        <v>344</v>
      </c>
      <c r="C21" s="43"/>
      <c r="D21" s="17">
        <v>10596320329</v>
      </c>
      <c r="E21" s="42">
        <v>620280241</v>
      </c>
    </row>
    <row r="22" spans="1:5" ht="26.25" customHeight="1" x14ac:dyDescent="0.25">
      <c r="A22" s="44" t="s">
        <v>343</v>
      </c>
      <c r="B22" s="43" t="s">
        <v>342</v>
      </c>
      <c r="C22" s="43"/>
      <c r="D22" s="17">
        <v>0</v>
      </c>
      <c r="E22" s="42">
        <v>0</v>
      </c>
    </row>
    <row r="23" spans="1:5" ht="26.25" customHeight="1" x14ac:dyDescent="0.25">
      <c r="A23" s="34" t="s">
        <v>341</v>
      </c>
      <c r="B23" s="33" t="s">
        <v>340</v>
      </c>
      <c r="C23" s="33"/>
      <c r="D23" s="14">
        <v>0</v>
      </c>
      <c r="E23" s="32">
        <v>8000000000</v>
      </c>
    </row>
    <row r="24" spans="1:5" ht="26.25" customHeight="1" x14ac:dyDescent="0.25">
      <c r="A24" s="34" t="s">
        <v>339</v>
      </c>
      <c r="B24" s="33" t="s">
        <v>338</v>
      </c>
      <c r="C24" s="33"/>
      <c r="D24" s="14">
        <v>0</v>
      </c>
      <c r="E24" s="32">
        <v>0</v>
      </c>
    </row>
    <row r="25" spans="1:5" ht="26.25" customHeight="1" x14ac:dyDescent="0.25">
      <c r="A25" s="37" t="s">
        <v>337</v>
      </c>
      <c r="B25" s="36" t="s">
        <v>336</v>
      </c>
      <c r="C25" s="36"/>
      <c r="D25" s="11">
        <f>D26-D36</f>
        <v>140983032656</v>
      </c>
      <c r="E25" s="35">
        <f>E26-E36</f>
        <v>138082359807</v>
      </c>
    </row>
    <row r="26" spans="1:5" ht="26.25" customHeight="1" x14ac:dyDescent="0.25">
      <c r="A26" s="34" t="s">
        <v>335</v>
      </c>
      <c r="B26" s="33" t="s">
        <v>334</v>
      </c>
      <c r="C26" s="33"/>
      <c r="D26" s="14">
        <f>D27+D28+D29+D30+D31+D32+D33+D34+D35</f>
        <v>140983032656</v>
      </c>
      <c r="E26" s="32">
        <f>E27+E28+E29+E30+E31+E32+E33+E34+E35</f>
        <v>138082359807</v>
      </c>
    </row>
    <row r="27" spans="1:5" ht="26.25" customHeight="1" x14ac:dyDescent="0.25">
      <c r="A27" s="44" t="s">
        <v>333</v>
      </c>
      <c r="B27" s="43" t="s">
        <v>332</v>
      </c>
      <c r="C27" s="43"/>
      <c r="D27" s="17">
        <v>0</v>
      </c>
      <c r="E27" s="42">
        <v>0</v>
      </c>
    </row>
    <row r="28" spans="1:5" ht="26.25" customHeight="1" x14ac:dyDescent="0.25">
      <c r="A28" s="44" t="s">
        <v>331</v>
      </c>
      <c r="B28" s="43" t="s">
        <v>330</v>
      </c>
      <c r="C28" s="43"/>
      <c r="D28" s="17">
        <v>0</v>
      </c>
      <c r="E28" s="42">
        <v>0</v>
      </c>
    </row>
    <row r="29" spans="1:5" ht="26.25" customHeight="1" x14ac:dyDescent="0.25">
      <c r="A29" s="44" t="s">
        <v>329</v>
      </c>
      <c r="B29" s="43" t="s">
        <v>328</v>
      </c>
      <c r="C29" s="43"/>
      <c r="D29" s="17">
        <v>48483384108</v>
      </c>
      <c r="E29" s="42">
        <v>45582711259</v>
      </c>
    </row>
    <row r="30" spans="1:5" ht="25.5" x14ac:dyDescent="0.25">
      <c r="A30" s="44" t="s">
        <v>327</v>
      </c>
      <c r="B30" s="43" t="s">
        <v>326</v>
      </c>
      <c r="C30" s="43"/>
      <c r="D30" s="17">
        <v>7774169096</v>
      </c>
      <c r="E30" s="42">
        <v>7774169096</v>
      </c>
    </row>
    <row r="31" spans="1:5" ht="25.5" x14ac:dyDescent="0.25">
      <c r="A31" s="44" t="s">
        <v>325</v>
      </c>
      <c r="B31" s="43" t="s">
        <v>324</v>
      </c>
      <c r="C31" s="43"/>
      <c r="D31" s="17">
        <v>20000000000</v>
      </c>
      <c r="E31" s="42">
        <v>20000000000</v>
      </c>
    </row>
    <row r="32" spans="1:5" ht="25.5" x14ac:dyDescent="0.25">
      <c r="A32" s="44" t="s">
        <v>323</v>
      </c>
      <c r="B32" s="43" t="s">
        <v>322</v>
      </c>
      <c r="C32" s="43"/>
      <c r="D32" s="17">
        <v>64725479452</v>
      </c>
      <c r="E32" s="42">
        <v>64725479452</v>
      </c>
    </row>
    <row r="33" spans="1:5" ht="25.5" x14ac:dyDescent="0.25">
      <c r="A33" s="44" t="s">
        <v>321</v>
      </c>
      <c r="B33" s="43" t="s">
        <v>320</v>
      </c>
      <c r="C33" s="43"/>
      <c r="D33" s="17">
        <v>0</v>
      </c>
      <c r="E33" s="42">
        <v>0</v>
      </c>
    </row>
    <row r="34" spans="1:5" ht="25.5" x14ac:dyDescent="0.25">
      <c r="A34" s="44" t="s">
        <v>319</v>
      </c>
      <c r="B34" s="43" t="s">
        <v>318</v>
      </c>
      <c r="C34" s="43"/>
      <c r="D34" s="17">
        <v>0</v>
      </c>
      <c r="E34" s="42">
        <v>0</v>
      </c>
    </row>
    <row r="35" spans="1:5" ht="25.5" x14ac:dyDescent="0.25">
      <c r="A35" s="44" t="s">
        <v>317</v>
      </c>
      <c r="B35" s="43" t="s">
        <v>316</v>
      </c>
      <c r="C35" s="43"/>
      <c r="D35" s="17">
        <v>0</v>
      </c>
      <c r="E35" s="42">
        <v>0</v>
      </c>
    </row>
    <row r="36" spans="1:5" ht="25.5" x14ac:dyDescent="0.25">
      <c r="A36" s="34" t="s">
        <v>315</v>
      </c>
      <c r="B36" s="33" t="s">
        <v>314</v>
      </c>
      <c r="C36" s="33"/>
      <c r="D36" s="14">
        <v>0</v>
      </c>
      <c r="E36" s="32">
        <v>0</v>
      </c>
    </row>
    <row r="37" spans="1:5" ht="25.5" x14ac:dyDescent="0.25">
      <c r="A37" s="37" t="s">
        <v>313</v>
      </c>
      <c r="B37" s="36" t="s">
        <v>312</v>
      </c>
      <c r="C37" s="36"/>
      <c r="D37" s="11">
        <f>D38+D40+D54-D59</f>
        <v>3437585184</v>
      </c>
      <c r="E37" s="35">
        <f>E38+E40+E54-E59</f>
        <v>7453929023</v>
      </c>
    </row>
    <row r="38" spans="1:5" ht="25.5" x14ac:dyDescent="0.25">
      <c r="A38" s="34" t="s">
        <v>311</v>
      </c>
      <c r="B38" s="33" t="s">
        <v>310</v>
      </c>
      <c r="C38" s="33"/>
      <c r="D38" s="14">
        <v>0</v>
      </c>
      <c r="E38" s="32">
        <v>0</v>
      </c>
    </row>
    <row r="39" spans="1:5" ht="25.5" x14ac:dyDescent="0.25">
      <c r="A39" s="34" t="s">
        <v>309</v>
      </c>
      <c r="B39" s="33" t="s">
        <v>308</v>
      </c>
      <c r="C39" s="33"/>
      <c r="D39" s="14">
        <v>0</v>
      </c>
      <c r="E39" s="32">
        <v>0</v>
      </c>
    </row>
    <row r="40" spans="1:5" ht="25.5" x14ac:dyDescent="0.25">
      <c r="A40" s="34" t="s">
        <v>307</v>
      </c>
      <c r="B40" s="33" t="s">
        <v>306</v>
      </c>
      <c r="C40" s="33"/>
      <c r="D40" s="14">
        <f>D41+D47+D48</f>
        <v>3437585184</v>
      </c>
      <c r="E40" s="32">
        <f>E41+E47+E48</f>
        <v>2403792033</v>
      </c>
    </row>
    <row r="41" spans="1:5" ht="25.5" x14ac:dyDescent="0.25">
      <c r="A41" s="34" t="s">
        <v>305</v>
      </c>
      <c r="B41" s="33" t="s">
        <v>304</v>
      </c>
      <c r="C41" s="33"/>
      <c r="D41" s="14">
        <f>D42+D43+D44+D45+D46</f>
        <v>0</v>
      </c>
      <c r="E41" s="32">
        <f>E42+E43+E44+E45+E46</f>
        <v>0</v>
      </c>
    </row>
    <row r="42" spans="1:5" ht="25.5" x14ac:dyDescent="0.25">
      <c r="A42" s="44" t="s">
        <v>303</v>
      </c>
      <c r="B42" s="43" t="s">
        <v>302</v>
      </c>
      <c r="C42" s="43"/>
      <c r="D42" s="17">
        <v>0</v>
      </c>
      <c r="E42" s="42">
        <v>0</v>
      </c>
    </row>
    <row r="43" spans="1:5" ht="25.5" x14ac:dyDescent="0.25">
      <c r="A43" s="44" t="s">
        <v>301</v>
      </c>
      <c r="B43" s="43" t="s">
        <v>300</v>
      </c>
      <c r="C43" s="43"/>
      <c r="D43" s="17">
        <v>0</v>
      </c>
      <c r="E43" s="42">
        <v>0</v>
      </c>
    </row>
    <row r="44" spans="1:5" ht="38.25" x14ac:dyDescent="0.25">
      <c r="A44" s="44" t="s">
        <v>299</v>
      </c>
      <c r="B44" s="43" t="s">
        <v>298</v>
      </c>
      <c r="C44" s="43"/>
      <c r="D44" s="17">
        <v>0</v>
      </c>
      <c r="E44" s="42">
        <v>0</v>
      </c>
    </row>
    <row r="45" spans="1:5" ht="38.25" x14ac:dyDescent="0.25">
      <c r="A45" s="44" t="s">
        <v>297</v>
      </c>
      <c r="B45" s="43" t="s">
        <v>296</v>
      </c>
      <c r="C45" s="43"/>
      <c r="D45" s="17">
        <v>0</v>
      </c>
      <c r="E45" s="42">
        <v>0</v>
      </c>
    </row>
    <row r="46" spans="1:5" ht="25.5" x14ac:dyDescent="0.25">
      <c r="A46" s="44" t="s">
        <v>295</v>
      </c>
      <c r="B46" s="43" t="s">
        <v>294</v>
      </c>
      <c r="C46" s="43"/>
      <c r="D46" s="17">
        <v>0</v>
      </c>
      <c r="E46" s="42">
        <v>0</v>
      </c>
    </row>
    <row r="47" spans="1:5" ht="38.25" x14ac:dyDescent="0.25">
      <c r="A47" s="34" t="s">
        <v>293</v>
      </c>
      <c r="B47" s="33" t="s">
        <v>292</v>
      </c>
      <c r="C47" s="33"/>
      <c r="D47" s="14">
        <v>0</v>
      </c>
      <c r="E47" s="32">
        <v>0</v>
      </c>
    </row>
    <row r="48" spans="1:5" ht="25.5" x14ac:dyDescent="0.25">
      <c r="A48" s="34" t="s">
        <v>291</v>
      </c>
      <c r="B48" s="33" t="s">
        <v>290</v>
      </c>
      <c r="C48" s="33"/>
      <c r="D48" s="14">
        <f>D49+D50+D51+D52+D53</f>
        <v>3437585184</v>
      </c>
      <c r="E48" s="32">
        <f>E49+E50+E51+E52+E53</f>
        <v>2403792033</v>
      </c>
    </row>
    <row r="49" spans="1:5" ht="25.5" x14ac:dyDescent="0.25">
      <c r="A49" s="44" t="s">
        <v>289</v>
      </c>
      <c r="B49" s="43" t="s">
        <v>288</v>
      </c>
      <c r="C49" s="43"/>
      <c r="D49" s="17">
        <v>0</v>
      </c>
      <c r="E49" s="42">
        <v>0</v>
      </c>
    </row>
    <row r="50" spans="1:5" ht="25.5" x14ac:dyDescent="0.25">
      <c r="A50" s="44" t="s">
        <v>287</v>
      </c>
      <c r="B50" s="43" t="s">
        <v>286</v>
      </c>
      <c r="C50" s="43"/>
      <c r="D50" s="17">
        <v>1610507988</v>
      </c>
      <c r="E50" s="42">
        <v>1116084421</v>
      </c>
    </row>
    <row r="51" spans="1:5" ht="38.25" x14ac:dyDescent="0.25">
      <c r="A51" s="44" t="s">
        <v>285</v>
      </c>
      <c r="B51" s="43" t="s">
        <v>284</v>
      </c>
      <c r="C51" s="43"/>
      <c r="D51" s="17">
        <v>0</v>
      </c>
      <c r="E51" s="42">
        <v>73643818</v>
      </c>
    </row>
    <row r="52" spans="1:5" ht="38.25" x14ac:dyDescent="0.25">
      <c r="A52" s="44" t="s">
        <v>283</v>
      </c>
      <c r="B52" s="43" t="s">
        <v>282</v>
      </c>
      <c r="C52" s="43"/>
      <c r="D52" s="17">
        <v>1080940179</v>
      </c>
      <c r="E52" s="42">
        <v>597871988</v>
      </c>
    </row>
    <row r="53" spans="1:5" ht="25.5" x14ac:dyDescent="0.25">
      <c r="A53" s="44" t="s">
        <v>281</v>
      </c>
      <c r="B53" s="43" t="s">
        <v>280</v>
      </c>
      <c r="C53" s="43"/>
      <c r="D53" s="17">
        <v>746137017</v>
      </c>
      <c r="E53" s="42">
        <v>616191806</v>
      </c>
    </row>
    <row r="54" spans="1:5" ht="25.5" x14ac:dyDescent="0.25">
      <c r="A54" s="34" t="s">
        <v>279</v>
      </c>
      <c r="B54" s="33" t="s">
        <v>278</v>
      </c>
      <c r="C54" s="33"/>
      <c r="D54" s="14">
        <f>D55+D56+D58</f>
        <v>0</v>
      </c>
      <c r="E54" s="32">
        <f>E55+E56+E58</f>
        <v>5050136990</v>
      </c>
    </row>
    <row r="55" spans="1:5" ht="25.5" x14ac:dyDescent="0.25">
      <c r="A55" s="44" t="s">
        <v>277</v>
      </c>
      <c r="B55" s="43" t="s">
        <v>276</v>
      </c>
      <c r="C55" s="43"/>
      <c r="D55" s="17">
        <v>0</v>
      </c>
      <c r="E55" s="42">
        <v>0</v>
      </c>
    </row>
    <row r="56" spans="1:5" ht="25.5" x14ac:dyDescent="0.25">
      <c r="A56" s="44" t="s">
        <v>275</v>
      </c>
      <c r="B56" s="43" t="s">
        <v>274</v>
      </c>
      <c r="C56" s="43"/>
      <c r="D56" s="17">
        <f>D57</f>
        <v>0</v>
      </c>
      <c r="E56" s="42">
        <f>E57</f>
        <v>0</v>
      </c>
    </row>
    <row r="57" spans="1:5" ht="25.5" x14ac:dyDescent="0.25">
      <c r="A57" s="44" t="s">
        <v>273</v>
      </c>
      <c r="B57" s="43" t="s">
        <v>272</v>
      </c>
      <c r="C57" s="43"/>
      <c r="D57" s="17">
        <v>0</v>
      </c>
      <c r="E57" s="42">
        <v>0</v>
      </c>
    </row>
    <row r="58" spans="1:5" ht="25.5" x14ac:dyDescent="0.25">
      <c r="A58" s="44" t="s">
        <v>271</v>
      </c>
      <c r="B58" s="43" t="s">
        <v>270</v>
      </c>
      <c r="C58" s="43"/>
      <c r="D58" s="17">
        <v>0</v>
      </c>
      <c r="E58" s="42">
        <v>5050136990</v>
      </c>
    </row>
    <row r="59" spans="1:5" ht="25.5" x14ac:dyDescent="0.25">
      <c r="A59" s="34" t="s">
        <v>269</v>
      </c>
      <c r="B59" s="33" t="s">
        <v>268</v>
      </c>
      <c r="C59" s="33"/>
      <c r="D59" s="14">
        <v>0</v>
      </c>
      <c r="E59" s="32">
        <v>0</v>
      </c>
    </row>
    <row r="60" spans="1:5" ht="25.5" x14ac:dyDescent="0.25">
      <c r="A60" s="37" t="s">
        <v>267</v>
      </c>
      <c r="B60" s="36" t="s">
        <v>266</v>
      </c>
      <c r="C60" s="36"/>
      <c r="D60" s="11">
        <f>D17+D25+D37</f>
        <v>155016938169</v>
      </c>
      <c r="E60" s="35">
        <f>E17+E25+E37</f>
        <v>154156569071</v>
      </c>
    </row>
    <row r="61" spans="1:5" ht="25.5" x14ac:dyDescent="0.25">
      <c r="A61" s="37" t="s">
        <v>265</v>
      </c>
      <c r="B61" s="36" t="s">
        <v>264</v>
      </c>
      <c r="C61" s="36"/>
      <c r="D61" s="11">
        <v>0</v>
      </c>
      <c r="E61" s="35">
        <v>0</v>
      </c>
    </row>
    <row r="62" spans="1:5" ht="25.5" x14ac:dyDescent="0.25">
      <c r="A62" s="34" t="s">
        <v>263</v>
      </c>
      <c r="B62" s="33" t="s">
        <v>262</v>
      </c>
      <c r="C62" s="33"/>
      <c r="D62" s="14">
        <f>D63+D64</f>
        <v>0</v>
      </c>
      <c r="E62" s="32">
        <f>E63+E64</f>
        <v>0</v>
      </c>
    </row>
    <row r="63" spans="1:5" ht="25.5" x14ac:dyDescent="0.25">
      <c r="A63" s="44" t="s">
        <v>261</v>
      </c>
      <c r="B63" s="43" t="s">
        <v>260</v>
      </c>
      <c r="C63" s="43"/>
      <c r="D63" s="17">
        <v>0</v>
      </c>
      <c r="E63" s="42">
        <v>0</v>
      </c>
    </row>
    <row r="64" spans="1:5" ht="25.5" x14ac:dyDescent="0.25">
      <c r="A64" s="44" t="s">
        <v>259</v>
      </c>
      <c r="B64" s="43" t="s">
        <v>258</v>
      </c>
      <c r="C64" s="43"/>
      <c r="D64" s="17">
        <v>0</v>
      </c>
      <c r="E64" s="42">
        <v>0</v>
      </c>
    </row>
    <row r="65" spans="1:5" ht="25.5" x14ac:dyDescent="0.25">
      <c r="A65" s="34" t="s">
        <v>257</v>
      </c>
      <c r="B65" s="33" t="s">
        <v>256</v>
      </c>
      <c r="C65" s="33"/>
      <c r="D65" s="14">
        <v>0</v>
      </c>
      <c r="E65" s="32">
        <v>0</v>
      </c>
    </row>
    <row r="66" spans="1:5" ht="51" x14ac:dyDescent="0.25">
      <c r="A66" s="34" t="s">
        <v>255</v>
      </c>
      <c r="B66" s="33" t="s">
        <v>254</v>
      </c>
      <c r="C66" s="33"/>
      <c r="D66" s="14">
        <f>D67+D68</f>
        <v>0</v>
      </c>
      <c r="E66" s="32">
        <f>E67+E68</f>
        <v>0</v>
      </c>
    </row>
    <row r="67" spans="1:5" ht="25.5" x14ac:dyDescent="0.25">
      <c r="A67" s="44" t="s">
        <v>253</v>
      </c>
      <c r="B67" s="43" t="s">
        <v>252</v>
      </c>
      <c r="C67" s="43"/>
      <c r="D67" s="17">
        <v>0</v>
      </c>
      <c r="E67" s="42">
        <v>0</v>
      </c>
    </row>
    <row r="68" spans="1:5" ht="38.25" x14ac:dyDescent="0.25">
      <c r="A68" s="44" t="s">
        <v>251</v>
      </c>
      <c r="B68" s="43" t="s">
        <v>250</v>
      </c>
      <c r="C68" s="43"/>
      <c r="D68" s="17">
        <v>0</v>
      </c>
      <c r="E68" s="42">
        <v>0</v>
      </c>
    </row>
    <row r="69" spans="1:5" ht="25.5" x14ac:dyDescent="0.25">
      <c r="A69" s="34" t="s">
        <v>249</v>
      </c>
      <c r="B69" s="33" t="s">
        <v>248</v>
      </c>
      <c r="C69" s="33"/>
      <c r="D69" s="14">
        <v>900000</v>
      </c>
      <c r="E69" s="32">
        <v>900000</v>
      </c>
    </row>
    <row r="70" spans="1:5" ht="25.5" x14ac:dyDescent="0.25">
      <c r="A70" s="34" t="s">
        <v>247</v>
      </c>
      <c r="B70" s="33" t="s">
        <v>246</v>
      </c>
      <c r="C70" s="33"/>
      <c r="D70" s="14">
        <v>0</v>
      </c>
      <c r="E70" s="32">
        <v>0</v>
      </c>
    </row>
    <row r="71" spans="1:5" ht="25.5" x14ac:dyDescent="0.25">
      <c r="A71" s="34" t="s">
        <v>245</v>
      </c>
      <c r="B71" s="33" t="s">
        <v>244</v>
      </c>
      <c r="C71" s="33"/>
      <c r="D71" s="14">
        <f>D72+D75+D76+D77+D78</f>
        <v>113889041</v>
      </c>
      <c r="E71" s="32">
        <f>E72+E75+E76+E77+E78</f>
        <v>95597260</v>
      </c>
    </row>
    <row r="72" spans="1:5" ht="25.5" x14ac:dyDescent="0.25">
      <c r="A72" s="44" t="s">
        <v>243</v>
      </c>
      <c r="B72" s="43" t="s">
        <v>242</v>
      </c>
      <c r="C72" s="43"/>
      <c r="D72" s="17">
        <f>D73+D74</f>
        <v>0</v>
      </c>
      <c r="E72" s="42">
        <f>E73+E74</f>
        <v>0</v>
      </c>
    </row>
    <row r="73" spans="1:5" ht="25.5" x14ac:dyDescent="0.25">
      <c r="A73" s="44" t="s">
        <v>241</v>
      </c>
      <c r="B73" s="43" t="s">
        <v>240</v>
      </c>
      <c r="C73" s="43"/>
      <c r="D73" s="17">
        <v>0</v>
      </c>
      <c r="E73" s="42">
        <v>0</v>
      </c>
    </row>
    <row r="74" spans="1:5" ht="25.5" x14ac:dyDescent="0.25">
      <c r="A74" s="44" t="s">
        <v>239</v>
      </c>
      <c r="B74" s="43" t="s">
        <v>238</v>
      </c>
      <c r="C74" s="43"/>
      <c r="D74" s="17">
        <v>0</v>
      </c>
      <c r="E74" s="42">
        <v>0</v>
      </c>
    </row>
    <row r="75" spans="1:5" ht="25.5" x14ac:dyDescent="0.25">
      <c r="A75" s="44" t="s">
        <v>237</v>
      </c>
      <c r="B75" s="43" t="s">
        <v>236</v>
      </c>
      <c r="C75" s="43"/>
      <c r="D75" s="17">
        <v>89589041</v>
      </c>
      <c r="E75" s="42">
        <v>79397260</v>
      </c>
    </row>
    <row r="76" spans="1:5" ht="25.5" x14ac:dyDescent="0.25">
      <c r="A76" s="44" t="s">
        <v>235</v>
      </c>
      <c r="B76" s="43" t="s">
        <v>234</v>
      </c>
      <c r="C76" s="43"/>
      <c r="D76" s="17">
        <v>0</v>
      </c>
      <c r="E76" s="42">
        <v>0</v>
      </c>
    </row>
    <row r="77" spans="1:5" ht="25.5" x14ac:dyDescent="0.25">
      <c r="A77" s="44" t="s">
        <v>233</v>
      </c>
      <c r="B77" s="43" t="s">
        <v>232</v>
      </c>
      <c r="C77" s="43"/>
      <c r="D77" s="17">
        <v>0</v>
      </c>
      <c r="E77" s="42">
        <v>0</v>
      </c>
    </row>
    <row r="78" spans="1:5" ht="38.25" x14ac:dyDescent="0.25">
      <c r="A78" s="44" t="s">
        <v>231</v>
      </c>
      <c r="B78" s="43" t="s">
        <v>230</v>
      </c>
      <c r="C78" s="43"/>
      <c r="D78" s="17">
        <v>24300000</v>
      </c>
      <c r="E78" s="42">
        <v>16200000</v>
      </c>
    </row>
    <row r="79" spans="1:5" ht="25.5" x14ac:dyDescent="0.25">
      <c r="A79" s="34" t="s">
        <v>229</v>
      </c>
      <c r="B79" s="33" t="s">
        <v>228</v>
      </c>
      <c r="C79" s="33"/>
      <c r="D79" s="14">
        <f>D80+D81</f>
        <v>187</v>
      </c>
      <c r="E79" s="32">
        <f>E80+E81</f>
        <v>187</v>
      </c>
    </row>
    <row r="80" spans="1:5" ht="25.5" x14ac:dyDescent="0.25">
      <c r="A80" s="44" t="s">
        <v>227</v>
      </c>
      <c r="B80" s="43" t="s">
        <v>226</v>
      </c>
      <c r="C80" s="43"/>
      <c r="D80" s="17">
        <v>187</v>
      </c>
      <c r="E80" s="42">
        <v>187</v>
      </c>
    </row>
    <row r="81" spans="1:5" ht="25.5" x14ac:dyDescent="0.25">
      <c r="A81" s="44" t="s">
        <v>225</v>
      </c>
      <c r="B81" s="43" t="s">
        <v>224</v>
      </c>
      <c r="C81" s="43"/>
      <c r="D81" s="17">
        <v>0</v>
      </c>
      <c r="E81" s="42">
        <v>0</v>
      </c>
    </row>
    <row r="82" spans="1:5" ht="25.5" x14ac:dyDescent="0.25">
      <c r="A82" s="34" t="s">
        <v>223</v>
      </c>
      <c r="B82" s="33" t="s">
        <v>222</v>
      </c>
      <c r="C82" s="33"/>
      <c r="D82" s="14">
        <v>0</v>
      </c>
      <c r="E82" s="32">
        <v>0</v>
      </c>
    </row>
    <row r="83" spans="1:5" ht="25.5" x14ac:dyDescent="0.25">
      <c r="A83" s="34" t="s">
        <v>221</v>
      </c>
      <c r="B83" s="33" t="s">
        <v>220</v>
      </c>
      <c r="C83" s="33"/>
      <c r="D83" s="14">
        <f>D84+D85+D89+D90+D91</f>
        <v>183458133</v>
      </c>
      <c r="E83" s="32">
        <f>E84+E85+E89+E90+E91</f>
        <v>170221032</v>
      </c>
    </row>
    <row r="84" spans="1:5" ht="25.5" x14ac:dyDescent="0.25">
      <c r="A84" s="44" t="s">
        <v>219</v>
      </c>
      <c r="B84" s="43" t="s">
        <v>218</v>
      </c>
      <c r="C84" s="43"/>
      <c r="D84" s="17">
        <v>131058133</v>
      </c>
      <c r="E84" s="42">
        <v>117821032</v>
      </c>
    </row>
    <row r="85" spans="1:5" ht="25.5" x14ac:dyDescent="0.25">
      <c r="A85" s="44" t="s">
        <v>217</v>
      </c>
      <c r="B85" s="43" t="s">
        <v>216</v>
      </c>
      <c r="C85" s="43"/>
      <c r="D85" s="17">
        <f>D86+D87+D88</f>
        <v>15000000</v>
      </c>
      <c r="E85" s="42">
        <f>E86+E87+E88</f>
        <v>15000000</v>
      </c>
    </row>
    <row r="86" spans="1:5" ht="25.5" x14ac:dyDescent="0.25">
      <c r="A86" s="44" t="s">
        <v>215</v>
      </c>
      <c r="B86" s="43" t="s">
        <v>214</v>
      </c>
      <c r="C86" s="43"/>
      <c r="D86" s="17">
        <v>15000000</v>
      </c>
      <c r="E86" s="42">
        <v>15000000</v>
      </c>
    </row>
    <row r="87" spans="1:5" ht="25.5" x14ac:dyDescent="0.25">
      <c r="A87" s="44" t="s">
        <v>213</v>
      </c>
      <c r="B87" s="43" t="s">
        <v>212</v>
      </c>
      <c r="C87" s="43"/>
      <c r="D87" s="17">
        <v>0</v>
      </c>
      <c r="E87" s="42">
        <v>0</v>
      </c>
    </row>
    <row r="88" spans="1:5" ht="25.5" x14ac:dyDescent="0.25">
      <c r="A88" s="44" t="s">
        <v>211</v>
      </c>
      <c r="B88" s="43" t="s">
        <v>210</v>
      </c>
      <c r="C88" s="43"/>
      <c r="D88" s="17">
        <v>0</v>
      </c>
      <c r="E88" s="42">
        <v>0</v>
      </c>
    </row>
    <row r="89" spans="1:5" ht="25.5" x14ac:dyDescent="0.25">
      <c r="A89" s="44" t="s">
        <v>209</v>
      </c>
      <c r="B89" s="43" t="s">
        <v>208</v>
      </c>
      <c r="C89" s="43"/>
      <c r="D89" s="17">
        <v>16500000</v>
      </c>
      <c r="E89" s="42">
        <v>16500000</v>
      </c>
    </row>
    <row r="90" spans="1:5" ht="25.5" x14ac:dyDescent="0.25">
      <c r="A90" s="44" t="s">
        <v>207</v>
      </c>
      <c r="B90" s="43" t="s">
        <v>206</v>
      </c>
      <c r="C90" s="43"/>
      <c r="D90" s="17">
        <v>7700000</v>
      </c>
      <c r="E90" s="42">
        <v>7700000</v>
      </c>
    </row>
    <row r="91" spans="1:5" ht="25.5" x14ac:dyDescent="0.25">
      <c r="A91" s="44" t="s">
        <v>205</v>
      </c>
      <c r="B91" s="43" t="s">
        <v>204</v>
      </c>
      <c r="C91" s="43"/>
      <c r="D91" s="17">
        <v>13200000</v>
      </c>
      <c r="E91" s="42">
        <v>13200000</v>
      </c>
    </row>
    <row r="92" spans="1:5" ht="25.5" x14ac:dyDescent="0.25">
      <c r="A92" s="34" t="s">
        <v>203</v>
      </c>
      <c r="B92" s="33" t="s">
        <v>202</v>
      </c>
      <c r="C92" s="33"/>
      <c r="D92" s="14">
        <f>D93+D94+D95+D96+D97+D98</f>
        <v>2465744</v>
      </c>
      <c r="E92" s="32">
        <f>E93+E94+E95+E96+E97+E98</f>
        <v>1616433</v>
      </c>
    </row>
    <row r="93" spans="1:5" ht="25.5" x14ac:dyDescent="0.25">
      <c r="A93" s="44" t="s">
        <v>201</v>
      </c>
      <c r="B93" s="43" t="s">
        <v>200</v>
      </c>
      <c r="C93" s="43"/>
      <c r="D93" s="17">
        <v>0</v>
      </c>
      <c r="E93" s="42">
        <v>0</v>
      </c>
    </row>
    <row r="94" spans="1:5" ht="38.25" x14ac:dyDescent="0.25">
      <c r="A94" s="44" t="s">
        <v>199</v>
      </c>
      <c r="B94" s="43" t="s">
        <v>198</v>
      </c>
      <c r="C94" s="43"/>
      <c r="D94" s="17">
        <v>0</v>
      </c>
      <c r="E94" s="42">
        <v>0</v>
      </c>
    </row>
    <row r="95" spans="1:5" ht="25.5" x14ac:dyDescent="0.25">
      <c r="A95" s="44" t="s">
        <v>197</v>
      </c>
      <c r="B95" s="43" t="s">
        <v>196</v>
      </c>
      <c r="C95" s="43"/>
      <c r="D95" s="17">
        <v>2465744</v>
      </c>
      <c r="E95" s="42">
        <v>1616433</v>
      </c>
    </row>
    <row r="96" spans="1:5" ht="25.5" x14ac:dyDescent="0.25">
      <c r="A96" s="44" t="s">
        <v>195</v>
      </c>
      <c r="B96" s="43" t="s">
        <v>194</v>
      </c>
      <c r="C96" s="43"/>
      <c r="D96" s="17">
        <v>0</v>
      </c>
      <c r="E96" s="42">
        <v>0</v>
      </c>
    </row>
    <row r="97" spans="1:5" ht="25.5" x14ac:dyDescent="0.25">
      <c r="A97" s="44" t="s">
        <v>193</v>
      </c>
      <c r="B97" s="43" t="s">
        <v>192</v>
      </c>
      <c r="C97" s="43"/>
      <c r="D97" s="17">
        <v>0</v>
      </c>
      <c r="E97" s="42">
        <v>0</v>
      </c>
    </row>
    <row r="98" spans="1:5" ht="25.5" x14ac:dyDescent="0.25">
      <c r="A98" s="44" t="s">
        <v>191</v>
      </c>
      <c r="B98" s="43" t="s">
        <v>190</v>
      </c>
      <c r="C98" s="43"/>
      <c r="D98" s="17">
        <v>0</v>
      </c>
      <c r="E98" s="42">
        <v>0</v>
      </c>
    </row>
    <row r="99" spans="1:5" ht="25.5" x14ac:dyDescent="0.25">
      <c r="A99" s="37" t="s">
        <v>189</v>
      </c>
      <c r="B99" s="36" t="s">
        <v>188</v>
      </c>
      <c r="C99" s="36"/>
      <c r="D99" s="11">
        <f>D62+D65+D66+D69+D70+D71+D79+D82+D83+D92</f>
        <v>300713105</v>
      </c>
      <c r="E99" s="35">
        <f>E62+E65+E66+E69+E70+E71+E79+E82+E83+E92</f>
        <v>268334912</v>
      </c>
    </row>
    <row r="100" spans="1:5" ht="38.25" x14ac:dyDescent="0.25">
      <c r="A100" s="37" t="s">
        <v>187</v>
      </c>
      <c r="B100" s="36" t="s">
        <v>186</v>
      </c>
      <c r="C100" s="36"/>
      <c r="D100" s="11">
        <f>D60-D99</f>
        <v>154716225064</v>
      </c>
      <c r="E100" s="35">
        <f>E60-E99</f>
        <v>153888234159</v>
      </c>
    </row>
    <row r="101" spans="1:5" ht="25.5" x14ac:dyDescent="0.25">
      <c r="A101" s="34" t="s">
        <v>185</v>
      </c>
      <c r="B101" s="33" t="s">
        <v>184</v>
      </c>
      <c r="C101" s="33"/>
      <c r="D101" s="14">
        <f>D102+D103</f>
        <v>150569439800</v>
      </c>
      <c r="E101" s="32">
        <f>E102+E103</f>
        <v>150569439800</v>
      </c>
    </row>
    <row r="102" spans="1:5" ht="25.5" x14ac:dyDescent="0.25">
      <c r="A102" s="34" t="s">
        <v>183</v>
      </c>
      <c r="B102" s="33" t="s">
        <v>182</v>
      </c>
      <c r="C102" s="33"/>
      <c r="D102" s="14">
        <v>150576039800</v>
      </c>
      <c r="E102" s="32">
        <v>150576039800</v>
      </c>
    </row>
    <row r="103" spans="1:5" ht="25.5" x14ac:dyDescent="0.25">
      <c r="A103" s="34" t="s">
        <v>181</v>
      </c>
      <c r="B103" s="33" t="s">
        <v>180</v>
      </c>
      <c r="C103" s="33"/>
      <c r="D103" s="14">
        <v>-6600000</v>
      </c>
      <c r="E103" s="32">
        <v>-6600000</v>
      </c>
    </row>
    <row r="104" spans="1:5" ht="25.5" x14ac:dyDescent="0.25">
      <c r="A104" s="34" t="s">
        <v>179</v>
      </c>
      <c r="B104" s="33" t="s">
        <v>178</v>
      </c>
      <c r="C104" s="33"/>
      <c r="D104" s="14">
        <v>-38149406</v>
      </c>
      <c r="E104" s="32">
        <v>-38149406</v>
      </c>
    </row>
    <row r="105" spans="1:5" ht="25.5" x14ac:dyDescent="0.25">
      <c r="A105" s="34" t="s">
        <v>177</v>
      </c>
      <c r="B105" s="33" t="s">
        <v>176</v>
      </c>
      <c r="C105" s="33"/>
      <c r="D105" s="14">
        <f>D106+D107</f>
        <v>4184934670</v>
      </c>
      <c r="E105" s="32">
        <f>E106+E107</f>
        <v>3356943765</v>
      </c>
    </row>
    <row r="106" spans="1:5" ht="25.5" x14ac:dyDescent="0.25">
      <c r="A106" s="44" t="s">
        <v>175</v>
      </c>
      <c r="B106" s="43" t="s">
        <v>174</v>
      </c>
      <c r="C106" s="43"/>
      <c r="D106" s="17">
        <v>3356943765</v>
      </c>
      <c r="E106" s="42">
        <v>2593176878</v>
      </c>
    </row>
    <row r="107" spans="1:5" ht="25.5" x14ac:dyDescent="0.25">
      <c r="A107" s="44" t="s">
        <v>173</v>
      </c>
      <c r="B107" s="43" t="s">
        <v>172</v>
      </c>
      <c r="C107" s="43"/>
      <c r="D107" s="17">
        <v>827990905</v>
      </c>
      <c r="E107" s="42">
        <v>763766887</v>
      </c>
    </row>
    <row r="108" spans="1:5" ht="38.25" x14ac:dyDescent="0.25">
      <c r="A108" s="41" t="s">
        <v>171</v>
      </c>
      <c r="B108" s="40" t="s">
        <v>170</v>
      </c>
      <c r="C108" s="40"/>
      <c r="D108" s="39">
        <v>10275.4</v>
      </c>
      <c r="E108" s="38">
        <v>10220.41</v>
      </c>
    </row>
    <row r="109" spans="1:5" ht="25.5" x14ac:dyDescent="0.25">
      <c r="A109" s="37" t="s">
        <v>169</v>
      </c>
      <c r="B109" s="36" t="s">
        <v>168</v>
      </c>
      <c r="C109" s="36"/>
      <c r="D109" s="11">
        <f>D110+D111</f>
        <v>0</v>
      </c>
      <c r="E109" s="35">
        <f>E110+E111</f>
        <v>0</v>
      </c>
    </row>
    <row r="110" spans="1:5" ht="25.5" x14ac:dyDescent="0.25">
      <c r="A110" s="34" t="s">
        <v>167</v>
      </c>
      <c r="B110" s="33" t="s">
        <v>166</v>
      </c>
      <c r="C110" s="33"/>
      <c r="D110" s="14">
        <v>0</v>
      </c>
      <c r="E110" s="32">
        <v>0</v>
      </c>
    </row>
    <row r="111" spans="1:5" ht="38.25" x14ac:dyDescent="0.25">
      <c r="A111" s="34" t="s">
        <v>165</v>
      </c>
      <c r="B111" s="33" t="s">
        <v>164</v>
      </c>
      <c r="C111" s="33"/>
      <c r="D111" s="14">
        <v>0</v>
      </c>
      <c r="E111" s="32">
        <v>0</v>
      </c>
    </row>
    <row r="112" spans="1:5" ht="25.5" x14ac:dyDescent="0.25">
      <c r="A112" s="37" t="s">
        <v>163</v>
      </c>
      <c r="B112" s="36" t="s">
        <v>162</v>
      </c>
      <c r="C112" s="36"/>
      <c r="D112" s="11">
        <v>0</v>
      </c>
      <c r="E112" s="35">
        <v>0</v>
      </c>
    </row>
    <row r="113" spans="1:5" ht="25.5" x14ac:dyDescent="0.25">
      <c r="A113" s="34" t="s">
        <v>161</v>
      </c>
      <c r="B113" s="33" t="s">
        <v>160</v>
      </c>
      <c r="C113" s="33"/>
      <c r="D113" s="14">
        <v>0</v>
      </c>
      <c r="E113" s="32">
        <v>0</v>
      </c>
    </row>
    <row r="114" spans="1:5" ht="25.5" x14ac:dyDescent="0.25">
      <c r="A114" s="34" t="s">
        <v>159</v>
      </c>
      <c r="B114" s="33" t="s">
        <v>158</v>
      </c>
      <c r="C114" s="33"/>
      <c r="D114" s="14">
        <v>0</v>
      </c>
      <c r="E114" s="32">
        <v>0</v>
      </c>
    </row>
    <row r="115" spans="1:5" ht="25.5" x14ac:dyDescent="0.25">
      <c r="A115" s="34" t="s">
        <v>157</v>
      </c>
      <c r="B115" s="33" t="s">
        <v>156</v>
      </c>
      <c r="C115" s="33"/>
      <c r="D115" s="14">
        <v>0</v>
      </c>
      <c r="E115" s="32">
        <v>0</v>
      </c>
    </row>
    <row r="116" spans="1:5" ht="25.5" x14ac:dyDescent="0.25">
      <c r="A116" s="31" t="s">
        <v>155</v>
      </c>
      <c r="B116" s="30" t="s">
        <v>154</v>
      </c>
      <c r="C116" s="30"/>
      <c r="D116" s="227">
        <v>15056943.98</v>
      </c>
      <c r="E116" s="228">
        <v>15056943.98</v>
      </c>
    </row>
    <row r="117" spans="1:5" ht="10.5" customHeight="1" x14ac:dyDescent="0.25">
      <c r="A117" s="1"/>
      <c r="B117" s="1"/>
      <c r="C117" s="1"/>
      <c r="D117" s="1"/>
    </row>
    <row r="118" spans="1:5" ht="15" customHeight="1" x14ac:dyDescent="0.2">
      <c r="A118" s="25"/>
      <c r="B118" s="29"/>
      <c r="C118" s="26"/>
    </row>
    <row r="119" spans="1:5" ht="15" customHeight="1" x14ac:dyDescent="0.2">
      <c r="A119" s="2"/>
      <c r="B119" s="27"/>
      <c r="C119" s="28"/>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59999389629810485"/>
    <outlinePr summaryBelow="0"/>
  </sheetPr>
  <dimension ref="A1:G101"/>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7"/>
      <c r="D1" s="86"/>
    </row>
    <row r="2" spans="1:7" ht="43.5" customHeight="1" x14ac:dyDescent="0.25">
      <c r="A2" s="85"/>
    </row>
    <row r="3" spans="1:7" ht="11.25" customHeight="1" x14ac:dyDescent="0.25">
      <c r="A3" s="1"/>
      <c r="B3" s="1"/>
      <c r="C3" s="1"/>
      <c r="D3" s="1"/>
      <c r="E3" s="1"/>
      <c r="F3" s="1"/>
      <c r="G3" s="1"/>
    </row>
    <row r="4" spans="1:7" ht="36.75" customHeight="1" x14ac:dyDescent="0.25">
      <c r="A4" s="84"/>
    </row>
    <row r="5" spans="1:7" ht="22.5" customHeight="1" x14ac:dyDescent="0.25">
      <c r="A5" s="55"/>
    </row>
    <row r="6" spans="1:7" ht="15.75" customHeight="1" x14ac:dyDescent="0.25">
      <c r="A6" s="53"/>
      <c r="B6" s="82"/>
      <c r="C6" s="82"/>
    </row>
    <row r="7" spans="1:7" ht="15.75" customHeight="1" x14ac:dyDescent="0.25">
      <c r="A7" s="1"/>
      <c r="B7" s="1"/>
      <c r="C7" s="1"/>
    </row>
    <row r="8" spans="1:7" ht="15.75" customHeight="1" x14ac:dyDescent="0.25">
      <c r="A8" s="53"/>
      <c r="B8" s="82"/>
      <c r="C8" s="82"/>
    </row>
    <row r="9" spans="1:7" ht="15.75" customHeight="1" x14ac:dyDescent="0.25">
      <c r="A9" s="1"/>
      <c r="B9" s="1"/>
      <c r="C9" s="1"/>
    </row>
    <row r="10" spans="1:7" ht="15.75" customHeight="1" x14ac:dyDescent="0.25">
      <c r="A10" s="53"/>
      <c r="B10" s="82"/>
      <c r="C10" s="82"/>
    </row>
    <row r="11" spans="1:7" ht="15.75" customHeight="1" x14ac:dyDescent="0.25">
      <c r="A11" s="1"/>
      <c r="B11" s="1"/>
      <c r="C11" s="1"/>
    </row>
    <row r="12" spans="1:7" ht="15.75" customHeight="1" x14ac:dyDescent="0.25">
      <c r="A12" s="53"/>
      <c r="B12" s="82"/>
      <c r="C12" s="82"/>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3"/>
    </row>
    <row r="16" spans="1:7" ht="15.75" customHeight="1" x14ac:dyDescent="0.25">
      <c r="A16" s="82"/>
    </row>
    <row r="17" spans="1:6" ht="15.75" customHeight="1" x14ac:dyDescent="0.25">
      <c r="A17" s="7"/>
      <c r="B17" s="81"/>
      <c r="C17" s="7"/>
      <c r="D17" s="7"/>
      <c r="E17" s="7"/>
      <c r="F17" s="81"/>
    </row>
    <row r="18" spans="1:6" ht="55.5" customHeight="1" x14ac:dyDescent="0.25">
      <c r="A18" s="6" t="s">
        <v>517</v>
      </c>
      <c r="B18" s="8" t="s">
        <v>18</v>
      </c>
      <c r="C18" s="8" t="s">
        <v>516</v>
      </c>
      <c r="D18" s="8" t="s">
        <v>515</v>
      </c>
      <c r="E18" s="8" t="s">
        <v>514</v>
      </c>
      <c r="F18" s="80" t="s">
        <v>513</v>
      </c>
    </row>
    <row r="19" spans="1:6" ht="25.5" x14ac:dyDescent="0.25">
      <c r="A19" s="68" t="s">
        <v>354</v>
      </c>
      <c r="B19" s="67" t="s">
        <v>512</v>
      </c>
      <c r="C19" s="66" t="s">
        <v>511</v>
      </c>
      <c r="D19" s="69">
        <v>0</v>
      </c>
      <c r="E19" s="69">
        <v>0</v>
      </c>
      <c r="F19" s="64">
        <v>0</v>
      </c>
    </row>
    <row r="20" spans="1:6" ht="25.5" x14ac:dyDescent="0.25">
      <c r="A20" s="79" t="s">
        <v>510</v>
      </c>
      <c r="B20" s="78" t="s">
        <v>509</v>
      </c>
      <c r="C20" s="77" t="s">
        <v>508</v>
      </c>
      <c r="D20" s="76">
        <v>10596320329</v>
      </c>
      <c r="E20" s="76">
        <v>8620280241</v>
      </c>
      <c r="F20" s="75">
        <v>0</v>
      </c>
    </row>
    <row r="21" spans="1:6" ht="25.5" x14ac:dyDescent="0.25">
      <c r="A21" s="79"/>
      <c r="B21" s="78" t="s">
        <v>507</v>
      </c>
      <c r="C21" s="77" t="s">
        <v>506</v>
      </c>
      <c r="D21" s="76">
        <v>0</v>
      </c>
      <c r="E21" s="76">
        <v>0</v>
      </c>
      <c r="F21" s="75">
        <v>0</v>
      </c>
    </row>
    <row r="22" spans="1:6" ht="25.5" x14ac:dyDescent="0.25">
      <c r="A22" s="79"/>
      <c r="B22" s="78" t="s">
        <v>505</v>
      </c>
      <c r="C22" s="77" t="s">
        <v>504</v>
      </c>
      <c r="D22" s="76">
        <v>10596320329</v>
      </c>
      <c r="E22" s="76">
        <v>620280241</v>
      </c>
      <c r="F22" s="75">
        <v>0</v>
      </c>
    </row>
    <row r="23" spans="1:6" ht="38.25" x14ac:dyDescent="0.25">
      <c r="A23" s="74"/>
      <c r="B23" s="73" t="s">
        <v>503</v>
      </c>
      <c r="C23" s="72" t="s">
        <v>502</v>
      </c>
      <c r="D23" s="71">
        <v>0</v>
      </c>
      <c r="E23" s="71">
        <v>0</v>
      </c>
      <c r="F23" s="70">
        <v>0</v>
      </c>
    </row>
    <row r="24" spans="1:6" ht="38.25" x14ac:dyDescent="0.25">
      <c r="A24" s="74"/>
      <c r="B24" s="73" t="s">
        <v>501</v>
      </c>
      <c r="C24" s="72" t="s">
        <v>500</v>
      </c>
      <c r="D24" s="71">
        <v>0</v>
      </c>
      <c r="E24" s="71">
        <v>0</v>
      </c>
      <c r="F24" s="70">
        <v>0</v>
      </c>
    </row>
    <row r="25" spans="1:6" ht="38.25" x14ac:dyDescent="0.25">
      <c r="A25" s="74"/>
      <c r="B25" s="73" t="s">
        <v>499</v>
      </c>
      <c r="C25" s="72" t="s">
        <v>498</v>
      </c>
      <c r="D25" s="71">
        <v>10596320329</v>
      </c>
      <c r="E25" s="71">
        <v>620280241</v>
      </c>
      <c r="F25" s="70">
        <v>0</v>
      </c>
    </row>
    <row r="26" spans="1:6" ht="51" x14ac:dyDescent="0.25">
      <c r="A26" s="74"/>
      <c r="B26" s="73" t="s">
        <v>497</v>
      </c>
      <c r="C26" s="72" t="s">
        <v>496</v>
      </c>
      <c r="D26" s="71">
        <v>0</v>
      </c>
      <c r="E26" s="71">
        <v>0</v>
      </c>
      <c r="F26" s="70">
        <v>0</v>
      </c>
    </row>
    <row r="27" spans="1:6" ht="25.5" x14ac:dyDescent="0.25">
      <c r="A27" s="79"/>
      <c r="B27" s="78" t="s">
        <v>495</v>
      </c>
      <c r="C27" s="77" t="s">
        <v>494</v>
      </c>
      <c r="D27" s="76">
        <v>0</v>
      </c>
      <c r="E27" s="76">
        <v>8000000000</v>
      </c>
      <c r="F27" s="75">
        <v>0</v>
      </c>
    </row>
    <row r="28" spans="1:6" ht="25.5" x14ac:dyDescent="0.25">
      <c r="A28" s="79" t="s">
        <v>493</v>
      </c>
      <c r="B28" s="78" t="s">
        <v>492</v>
      </c>
      <c r="C28" s="77" t="s">
        <v>491</v>
      </c>
      <c r="D28" s="76">
        <v>140983032656</v>
      </c>
      <c r="E28" s="76">
        <v>138082359807</v>
      </c>
      <c r="F28" s="75">
        <v>0</v>
      </c>
    </row>
    <row r="29" spans="1:6" ht="25.5" x14ac:dyDescent="0.25">
      <c r="A29" s="74"/>
      <c r="B29" s="73" t="s">
        <v>490</v>
      </c>
      <c r="C29" s="72" t="s">
        <v>489</v>
      </c>
      <c r="D29" s="71">
        <v>0</v>
      </c>
      <c r="E29" s="71">
        <v>0</v>
      </c>
      <c r="F29" s="70">
        <v>0</v>
      </c>
    </row>
    <row r="30" spans="1:6" ht="25.5" x14ac:dyDescent="0.25">
      <c r="A30" s="74"/>
      <c r="B30" s="73" t="s">
        <v>488</v>
      </c>
      <c r="C30" s="72" t="s">
        <v>487</v>
      </c>
      <c r="D30" s="71">
        <v>0</v>
      </c>
      <c r="E30" s="71">
        <v>0</v>
      </c>
      <c r="F30" s="70">
        <v>0</v>
      </c>
    </row>
    <row r="31" spans="1:6" ht="25.5" x14ac:dyDescent="0.25">
      <c r="A31" s="74"/>
      <c r="B31" s="73" t="s">
        <v>486</v>
      </c>
      <c r="C31" s="72" t="s">
        <v>485</v>
      </c>
      <c r="D31" s="71">
        <v>56257553204</v>
      </c>
      <c r="E31" s="71">
        <v>53356880355</v>
      </c>
      <c r="F31" s="70">
        <v>0</v>
      </c>
    </row>
    <row r="32" spans="1:6" ht="25.5" x14ac:dyDescent="0.25">
      <c r="A32" s="74"/>
      <c r="B32" s="73" t="s">
        <v>484</v>
      </c>
      <c r="C32" s="72" t="s">
        <v>483</v>
      </c>
      <c r="D32" s="71">
        <v>20000000000</v>
      </c>
      <c r="E32" s="71">
        <v>20000000000</v>
      </c>
      <c r="F32" s="70">
        <v>0</v>
      </c>
    </row>
    <row r="33" spans="1:6" ht="51" x14ac:dyDescent="0.25">
      <c r="A33" s="74"/>
      <c r="B33" s="73" t="s">
        <v>482</v>
      </c>
      <c r="C33" s="72" t="s">
        <v>481</v>
      </c>
      <c r="D33" s="71">
        <v>64725479452</v>
      </c>
      <c r="E33" s="71">
        <v>64725479452</v>
      </c>
      <c r="F33" s="70">
        <v>0</v>
      </c>
    </row>
    <row r="34" spans="1:6" ht="25.5" x14ac:dyDescent="0.25">
      <c r="A34" s="74"/>
      <c r="B34" s="73" t="s">
        <v>480</v>
      </c>
      <c r="C34" s="72" t="s">
        <v>479</v>
      </c>
      <c r="D34" s="71">
        <v>0</v>
      </c>
      <c r="E34" s="71">
        <v>0</v>
      </c>
      <c r="F34" s="70">
        <v>0</v>
      </c>
    </row>
    <row r="35" spans="1:6" ht="25.5" x14ac:dyDescent="0.25">
      <c r="A35" s="74"/>
      <c r="B35" s="73" t="s">
        <v>478</v>
      </c>
      <c r="C35" s="72" t="s">
        <v>477</v>
      </c>
      <c r="D35" s="71">
        <v>0</v>
      </c>
      <c r="E35" s="71">
        <v>0</v>
      </c>
      <c r="F35" s="70">
        <v>0</v>
      </c>
    </row>
    <row r="36" spans="1:6" ht="25.5" x14ac:dyDescent="0.25">
      <c r="A36" s="74"/>
      <c r="B36" s="73" t="s">
        <v>476</v>
      </c>
      <c r="C36" s="72" t="s">
        <v>475</v>
      </c>
      <c r="D36" s="71">
        <v>0</v>
      </c>
      <c r="E36" s="71">
        <v>0</v>
      </c>
      <c r="F36" s="70">
        <v>0</v>
      </c>
    </row>
    <row r="37" spans="1:6" ht="25.5" x14ac:dyDescent="0.25">
      <c r="A37" s="79" t="s">
        <v>474</v>
      </c>
      <c r="B37" s="78" t="s">
        <v>473</v>
      </c>
      <c r="C37" s="77" t="s">
        <v>472</v>
      </c>
      <c r="D37" s="76">
        <v>1610507988</v>
      </c>
      <c r="E37" s="76">
        <v>1116084421</v>
      </c>
      <c r="F37" s="75">
        <v>0</v>
      </c>
    </row>
    <row r="38" spans="1:6" ht="25.5" x14ac:dyDescent="0.25">
      <c r="A38" s="74"/>
      <c r="B38" s="73" t="s">
        <v>471</v>
      </c>
      <c r="C38" s="72" t="s">
        <v>470</v>
      </c>
      <c r="D38" s="71">
        <v>0</v>
      </c>
      <c r="E38" s="71">
        <v>0</v>
      </c>
      <c r="F38" s="70">
        <v>0</v>
      </c>
    </row>
    <row r="39" spans="1:6" ht="25.5" x14ac:dyDescent="0.25">
      <c r="A39" s="74"/>
      <c r="B39" s="73" t="s">
        <v>469</v>
      </c>
      <c r="C39" s="72" t="s">
        <v>468</v>
      </c>
      <c r="D39" s="71">
        <v>1610507988</v>
      </c>
      <c r="E39" s="71">
        <v>1116084421</v>
      </c>
      <c r="F39" s="70">
        <v>0</v>
      </c>
    </row>
    <row r="40" spans="1:6" ht="25.5" x14ac:dyDescent="0.25">
      <c r="A40" s="79" t="s">
        <v>467</v>
      </c>
      <c r="B40" s="78" t="s">
        <v>466</v>
      </c>
      <c r="C40" s="77" t="s">
        <v>465</v>
      </c>
      <c r="D40" s="76">
        <v>1827077196</v>
      </c>
      <c r="E40" s="76">
        <v>1287707612</v>
      </c>
      <c r="F40" s="75">
        <v>0</v>
      </c>
    </row>
    <row r="41" spans="1:6" ht="25.5" x14ac:dyDescent="0.25">
      <c r="A41" s="74"/>
      <c r="B41" s="73" t="s">
        <v>464</v>
      </c>
      <c r="C41" s="72" t="s">
        <v>463</v>
      </c>
      <c r="D41" s="71">
        <v>1080940179</v>
      </c>
      <c r="E41" s="71">
        <v>671515806</v>
      </c>
      <c r="F41" s="70">
        <v>0</v>
      </c>
    </row>
    <row r="42" spans="1:6" ht="38.25" x14ac:dyDescent="0.25">
      <c r="A42" s="74"/>
      <c r="B42" s="73" t="s">
        <v>462</v>
      </c>
      <c r="C42" s="72" t="s">
        <v>461</v>
      </c>
      <c r="D42" s="71">
        <v>746137017</v>
      </c>
      <c r="E42" s="71">
        <v>616191806</v>
      </c>
      <c r="F42" s="70">
        <v>0</v>
      </c>
    </row>
    <row r="43" spans="1:6" ht="25.5" x14ac:dyDescent="0.25">
      <c r="A43" s="79" t="s">
        <v>460</v>
      </c>
      <c r="B43" s="78" t="s">
        <v>459</v>
      </c>
      <c r="C43" s="77" t="s">
        <v>458</v>
      </c>
      <c r="D43" s="76">
        <v>0</v>
      </c>
      <c r="E43" s="76">
        <v>0</v>
      </c>
      <c r="F43" s="75">
        <v>0</v>
      </c>
    </row>
    <row r="44" spans="1:6" ht="25.5" x14ac:dyDescent="0.25">
      <c r="A44" s="79" t="s">
        <v>457</v>
      </c>
      <c r="B44" s="78" t="s">
        <v>456</v>
      </c>
      <c r="C44" s="77" t="s">
        <v>455</v>
      </c>
      <c r="D44" s="76">
        <v>0</v>
      </c>
      <c r="E44" s="76">
        <v>5050136990</v>
      </c>
      <c r="F44" s="75">
        <v>0</v>
      </c>
    </row>
    <row r="45" spans="1:6" ht="51" x14ac:dyDescent="0.25">
      <c r="A45" s="74"/>
      <c r="B45" s="73" t="s">
        <v>454</v>
      </c>
      <c r="C45" s="72" t="s">
        <v>453</v>
      </c>
      <c r="D45" s="71">
        <v>0</v>
      </c>
      <c r="E45" s="71">
        <v>0</v>
      </c>
      <c r="F45" s="70">
        <v>0</v>
      </c>
    </row>
    <row r="46" spans="1:6" ht="25.5" x14ac:dyDescent="0.25">
      <c r="A46" s="74"/>
      <c r="B46" s="73" t="s">
        <v>452</v>
      </c>
      <c r="C46" s="72" t="s">
        <v>451</v>
      </c>
      <c r="D46" s="71">
        <v>0</v>
      </c>
      <c r="E46" s="71">
        <v>0</v>
      </c>
      <c r="F46" s="70">
        <v>0</v>
      </c>
    </row>
    <row r="47" spans="1:6" ht="25.5" x14ac:dyDescent="0.25">
      <c r="A47" s="74"/>
      <c r="B47" s="73" t="s">
        <v>450</v>
      </c>
      <c r="C47" s="72" t="s">
        <v>449</v>
      </c>
      <c r="D47" s="71">
        <v>0</v>
      </c>
      <c r="E47" s="71">
        <v>5050136990</v>
      </c>
      <c r="F47" s="70">
        <v>0</v>
      </c>
    </row>
    <row r="48" spans="1:6" ht="25.5" x14ac:dyDescent="0.25">
      <c r="A48" s="79" t="s">
        <v>448</v>
      </c>
      <c r="B48" s="78" t="s">
        <v>447</v>
      </c>
      <c r="C48" s="77" t="s">
        <v>446</v>
      </c>
      <c r="D48" s="76">
        <v>0</v>
      </c>
      <c r="E48" s="76">
        <v>0</v>
      </c>
      <c r="F48" s="75">
        <v>0</v>
      </c>
    </row>
    <row r="49" spans="1:6" ht="25.5" x14ac:dyDescent="0.25">
      <c r="A49" s="68" t="s">
        <v>445</v>
      </c>
      <c r="B49" s="67" t="s">
        <v>444</v>
      </c>
      <c r="C49" s="66" t="s">
        <v>443</v>
      </c>
      <c r="D49" s="69">
        <v>155016938169</v>
      </c>
      <c r="E49" s="69">
        <v>154156569071</v>
      </c>
      <c r="F49" s="64">
        <v>0</v>
      </c>
    </row>
    <row r="50" spans="1:6" ht="25.5" x14ac:dyDescent="0.25">
      <c r="A50" s="68" t="s">
        <v>264</v>
      </c>
      <c r="B50" s="67" t="s">
        <v>442</v>
      </c>
      <c r="C50" s="66" t="s">
        <v>441</v>
      </c>
      <c r="D50" s="69">
        <v>0</v>
      </c>
      <c r="E50" s="69">
        <v>0</v>
      </c>
      <c r="F50" s="64">
        <v>0</v>
      </c>
    </row>
    <row r="51" spans="1:6" ht="38.25" x14ac:dyDescent="0.25">
      <c r="A51" s="79" t="s">
        <v>440</v>
      </c>
      <c r="B51" s="78" t="s">
        <v>439</v>
      </c>
      <c r="C51" s="77" t="s">
        <v>438</v>
      </c>
      <c r="D51" s="76">
        <v>0</v>
      </c>
      <c r="E51" s="76">
        <v>0</v>
      </c>
      <c r="F51" s="75">
        <v>0</v>
      </c>
    </row>
    <row r="52" spans="1:6" ht="25.5" x14ac:dyDescent="0.25">
      <c r="A52" s="79" t="s">
        <v>437</v>
      </c>
      <c r="B52" s="78" t="s">
        <v>436</v>
      </c>
      <c r="C52" s="77" t="s">
        <v>435</v>
      </c>
      <c r="D52" s="76">
        <v>300713105</v>
      </c>
      <c r="E52" s="76">
        <v>268334912</v>
      </c>
      <c r="F52" s="75">
        <v>0</v>
      </c>
    </row>
    <row r="53" spans="1:6" ht="25.5" x14ac:dyDescent="0.25">
      <c r="A53" s="79"/>
      <c r="B53" s="78" t="s">
        <v>434</v>
      </c>
      <c r="C53" s="77" t="s">
        <v>433</v>
      </c>
      <c r="D53" s="76">
        <v>187</v>
      </c>
      <c r="E53" s="76">
        <v>187</v>
      </c>
      <c r="F53" s="75">
        <v>0</v>
      </c>
    </row>
    <row r="54" spans="1:6" ht="38.25" x14ac:dyDescent="0.25">
      <c r="A54" s="74"/>
      <c r="B54" s="73" t="s">
        <v>432</v>
      </c>
      <c r="C54" s="72" t="s">
        <v>431</v>
      </c>
      <c r="D54" s="71">
        <v>187</v>
      </c>
      <c r="E54" s="71">
        <v>187</v>
      </c>
      <c r="F54" s="70">
        <v>0</v>
      </c>
    </row>
    <row r="55" spans="1:6" ht="51" x14ac:dyDescent="0.25">
      <c r="A55" s="74"/>
      <c r="B55" s="73" t="s">
        <v>430</v>
      </c>
      <c r="C55" s="72" t="s">
        <v>429</v>
      </c>
      <c r="D55" s="71">
        <v>0</v>
      </c>
      <c r="E55" s="71">
        <v>0</v>
      </c>
      <c r="F55" s="70">
        <v>0</v>
      </c>
    </row>
    <row r="56" spans="1:6" ht="51" x14ac:dyDescent="0.25">
      <c r="A56" s="74"/>
      <c r="B56" s="73" t="s">
        <v>428</v>
      </c>
      <c r="C56" s="72" t="s">
        <v>427</v>
      </c>
      <c r="D56" s="71">
        <v>0</v>
      </c>
      <c r="E56" s="71">
        <v>0</v>
      </c>
      <c r="F56" s="70">
        <v>0</v>
      </c>
    </row>
    <row r="57" spans="1:6" ht="38.25" x14ac:dyDescent="0.25">
      <c r="A57" s="74"/>
      <c r="B57" s="73" t="s">
        <v>426</v>
      </c>
      <c r="C57" s="72" t="s">
        <v>425</v>
      </c>
      <c r="D57" s="71">
        <v>0</v>
      </c>
      <c r="E57" s="71">
        <v>0</v>
      </c>
      <c r="F57" s="70">
        <v>0</v>
      </c>
    </row>
    <row r="58" spans="1:6" ht="51" x14ac:dyDescent="0.25">
      <c r="A58" s="79"/>
      <c r="B58" s="78" t="s">
        <v>424</v>
      </c>
      <c r="C58" s="77" t="s">
        <v>423</v>
      </c>
      <c r="D58" s="76">
        <v>900000</v>
      </c>
      <c r="E58" s="76">
        <v>900000</v>
      </c>
      <c r="F58" s="75">
        <v>0</v>
      </c>
    </row>
    <row r="59" spans="1:6" ht="76.5" x14ac:dyDescent="0.25">
      <c r="A59" s="79"/>
      <c r="B59" s="78" t="s">
        <v>422</v>
      </c>
      <c r="C59" s="77" t="s">
        <v>421</v>
      </c>
      <c r="D59" s="76">
        <v>0</v>
      </c>
      <c r="E59" s="76">
        <v>0</v>
      </c>
      <c r="F59" s="75">
        <v>0</v>
      </c>
    </row>
    <row r="60" spans="1:6" ht="25.5" x14ac:dyDescent="0.25">
      <c r="A60" s="79"/>
      <c r="B60" s="78" t="s">
        <v>420</v>
      </c>
      <c r="C60" s="77" t="s">
        <v>419</v>
      </c>
      <c r="D60" s="76">
        <v>0</v>
      </c>
      <c r="E60" s="76">
        <v>0</v>
      </c>
      <c r="F60" s="75">
        <v>0</v>
      </c>
    </row>
    <row r="61" spans="1:6" ht="38.25" x14ac:dyDescent="0.25">
      <c r="A61" s="79"/>
      <c r="B61" s="78" t="s">
        <v>418</v>
      </c>
      <c r="C61" s="77" t="s">
        <v>417</v>
      </c>
      <c r="D61" s="76">
        <v>24300000</v>
      </c>
      <c r="E61" s="76">
        <v>16200000</v>
      </c>
      <c r="F61" s="75">
        <v>0</v>
      </c>
    </row>
    <row r="62" spans="1:6" ht="38.25" x14ac:dyDescent="0.25">
      <c r="A62" s="79"/>
      <c r="B62" s="78" t="s">
        <v>416</v>
      </c>
      <c r="C62" s="77" t="s">
        <v>415</v>
      </c>
      <c r="D62" s="76">
        <v>131058133</v>
      </c>
      <c r="E62" s="76">
        <v>117821032</v>
      </c>
      <c r="F62" s="75">
        <v>0</v>
      </c>
    </row>
    <row r="63" spans="1:6" ht="25.5" x14ac:dyDescent="0.25">
      <c r="A63" s="79"/>
      <c r="B63" s="78" t="s">
        <v>414</v>
      </c>
      <c r="C63" s="77" t="s">
        <v>413</v>
      </c>
      <c r="D63" s="76">
        <v>16500000</v>
      </c>
      <c r="E63" s="76">
        <v>16500000</v>
      </c>
      <c r="F63" s="75">
        <v>0</v>
      </c>
    </row>
    <row r="64" spans="1:6" ht="25.5" x14ac:dyDescent="0.25">
      <c r="A64" s="79"/>
      <c r="B64" s="78" t="s">
        <v>412</v>
      </c>
      <c r="C64" s="77" t="s">
        <v>411</v>
      </c>
      <c r="D64" s="76">
        <v>7700000</v>
      </c>
      <c r="E64" s="76">
        <v>7700000</v>
      </c>
      <c r="F64" s="75">
        <v>0</v>
      </c>
    </row>
    <row r="65" spans="1:6" ht="25.5" x14ac:dyDescent="0.25">
      <c r="A65" s="79"/>
      <c r="B65" s="78" t="s">
        <v>410</v>
      </c>
      <c r="C65" s="77" t="s">
        <v>409</v>
      </c>
      <c r="D65" s="76">
        <v>0</v>
      </c>
      <c r="E65" s="76">
        <v>0</v>
      </c>
      <c r="F65" s="75">
        <v>0</v>
      </c>
    </row>
    <row r="66" spans="1:6" ht="25.5" x14ac:dyDescent="0.25">
      <c r="A66" s="74"/>
      <c r="B66" s="73" t="s">
        <v>408</v>
      </c>
      <c r="C66" s="72" t="s">
        <v>407</v>
      </c>
      <c r="D66" s="71">
        <v>0</v>
      </c>
      <c r="E66" s="71">
        <v>0</v>
      </c>
      <c r="F66" s="70">
        <v>0</v>
      </c>
    </row>
    <row r="67" spans="1:6" ht="38.25" x14ac:dyDescent="0.25">
      <c r="A67" s="74"/>
      <c r="B67" s="73" t="s">
        <v>406</v>
      </c>
      <c r="C67" s="72" t="s">
        <v>405</v>
      </c>
      <c r="D67" s="71">
        <v>0</v>
      </c>
      <c r="E67" s="71">
        <v>0</v>
      </c>
      <c r="F67" s="70">
        <v>0</v>
      </c>
    </row>
    <row r="68" spans="1:6" ht="25.5" x14ac:dyDescent="0.25">
      <c r="A68" s="79"/>
      <c r="B68" s="78" t="s">
        <v>404</v>
      </c>
      <c r="C68" s="77" t="s">
        <v>403</v>
      </c>
      <c r="D68" s="76">
        <v>15000000</v>
      </c>
      <c r="E68" s="76">
        <v>15000000</v>
      </c>
      <c r="F68" s="75">
        <v>0</v>
      </c>
    </row>
    <row r="69" spans="1:6" ht="38.25" x14ac:dyDescent="0.25">
      <c r="A69" s="74"/>
      <c r="B69" s="73" t="s">
        <v>402</v>
      </c>
      <c r="C69" s="72" t="s">
        <v>401</v>
      </c>
      <c r="D69" s="71">
        <v>15000000</v>
      </c>
      <c r="E69" s="71">
        <v>15000000</v>
      </c>
      <c r="F69" s="70">
        <v>0</v>
      </c>
    </row>
    <row r="70" spans="1:6" ht="38.25" x14ac:dyDescent="0.25">
      <c r="A70" s="74"/>
      <c r="B70" s="73" t="s">
        <v>64</v>
      </c>
      <c r="C70" s="72" t="s">
        <v>400</v>
      </c>
      <c r="D70" s="71">
        <v>0</v>
      </c>
      <c r="E70" s="71">
        <v>0</v>
      </c>
      <c r="F70" s="70">
        <v>0</v>
      </c>
    </row>
    <row r="71" spans="1:6" ht="25.5" x14ac:dyDescent="0.25">
      <c r="A71" s="74"/>
      <c r="B71" s="73" t="s">
        <v>399</v>
      </c>
      <c r="C71" s="72" t="s">
        <v>398</v>
      </c>
      <c r="D71" s="71">
        <v>0</v>
      </c>
      <c r="E71" s="71">
        <v>0</v>
      </c>
      <c r="F71" s="70">
        <v>0</v>
      </c>
    </row>
    <row r="72" spans="1:6" ht="25.5" x14ac:dyDescent="0.25">
      <c r="A72" s="79"/>
      <c r="B72" s="78" t="s">
        <v>397</v>
      </c>
      <c r="C72" s="77" t="s">
        <v>396</v>
      </c>
      <c r="D72" s="76">
        <v>89589041</v>
      </c>
      <c r="E72" s="76">
        <v>79397260</v>
      </c>
      <c r="F72" s="75">
        <v>0</v>
      </c>
    </row>
    <row r="73" spans="1:6" ht="25.5" x14ac:dyDescent="0.25">
      <c r="A73" s="79"/>
      <c r="B73" s="78" t="s">
        <v>395</v>
      </c>
      <c r="C73" s="77" t="s">
        <v>394</v>
      </c>
      <c r="D73" s="76">
        <v>0</v>
      </c>
      <c r="E73" s="76">
        <v>0</v>
      </c>
      <c r="F73" s="75">
        <v>0</v>
      </c>
    </row>
    <row r="74" spans="1:6" ht="25.5" x14ac:dyDescent="0.25">
      <c r="A74" s="79"/>
      <c r="B74" s="78" t="s">
        <v>393</v>
      </c>
      <c r="C74" s="77" t="s">
        <v>392</v>
      </c>
      <c r="D74" s="76">
        <v>0</v>
      </c>
      <c r="E74" s="76">
        <v>0</v>
      </c>
      <c r="F74" s="75">
        <v>0</v>
      </c>
    </row>
    <row r="75" spans="1:6" ht="38.25" x14ac:dyDescent="0.25">
      <c r="A75" s="79"/>
      <c r="B75" s="78" t="s">
        <v>391</v>
      </c>
      <c r="C75" s="77" t="s">
        <v>390</v>
      </c>
      <c r="D75" s="76">
        <v>13200000</v>
      </c>
      <c r="E75" s="76">
        <v>13200000</v>
      </c>
      <c r="F75" s="75">
        <v>0</v>
      </c>
    </row>
    <row r="76" spans="1:6" ht="63.75" x14ac:dyDescent="0.25">
      <c r="A76" s="79"/>
      <c r="B76" s="78" t="s">
        <v>389</v>
      </c>
      <c r="C76" s="77" t="s">
        <v>388</v>
      </c>
      <c r="D76" s="76">
        <v>0</v>
      </c>
      <c r="E76" s="76">
        <v>0</v>
      </c>
      <c r="F76" s="75">
        <v>0</v>
      </c>
    </row>
    <row r="77" spans="1:6" ht="51" x14ac:dyDescent="0.25">
      <c r="A77" s="79"/>
      <c r="B77" s="78" t="s">
        <v>387</v>
      </c>
      <c r="C77" s="77" t="s">
        <v>386</v>
      </c>
      <c r="D77" s="76">
        <v>0</v>
      </c>
      <c r="E77" s="76">
        <v>0</v>
      </c>
      <c r="F77" s="75">
        <v>0</v>
      </c>
    </row>
    <row r="78" spans="1:6" ht="25.5" x14ac:dyDescent="0.25">
      <c r="A78" s="79"/>
      <c r="B78" s="78" t="s">
        <v>385</v>
      </c>
      <c r="C78" s="77" t="s">
        <v>384</v>
      </c>
      <c r="D78" s="76">
        <v>2465744</v>
      </c>
      <c r="E78" s="76">
        <v>1616433</v>
      </c>
      <c r="F78" s="75">
        <v>0</v>
      </c>
    </row>
    <row r="79" spans="1:6" ht="25.5" x14ac:dyDescent="0.25">
      <c r="A79" s="74"/>
      <c r="B79" s="73" t="s">
        <v>383</v>
      </c>
      <c r="C79" s="72" t="s">
        <v>382</v>
      </c>
      <c r="D79" s="71">
        <v>0</v>
      </c>
      <c r="E79" s="71">
        <v>0</v>
      </c>
      <c r="F79" s="70">
        <v>0</v>
      </c>
    </row>
    <row r="80" spans="1:6" ht="51" x14ac:dyDescent="0.25">
      <c r="A80" s="74"/>
      <c r="B80" s="73" t="s">
        <v>381</v>
      </c>
      <c r="C80" s="72" t="s">
        <v>380</v>
      </c>
      <c r="D80" s="71">
        <v>0</v>
      </c>
      <c r="E80" s="71">
        <v>0</v>
      </c>
      <c r="F80" s="70">
        <v>0</v>
      </c>
    </row>
    <row r="81" spans="1:7" ht="51" x14ac:dyDescent="0.25">
      <c r="A81" s="74"/>
      <c r="B81" s="73" t="s">
        <v>379</v>
      </c>
      <c r="C81" s="72" t="s">
        <v>378</v>
      </c>
      <c r="D81" s="71">
        <v>2465744</v>
      </c>
      <c r="E81" s="71">
        <v>1616433</v>
      </c>
      <c r="F81" s="70">
        <v>0</v>
      </c>
    </row>
    <row r="82" spans="1:7" ht="51" x14ac:dyDescent="0.25">
      <c r="A82" s="74"/>
      <c r="B82" s="73" t="s">
        <v>377</v>
      </c>
      <c r="C82" s="72" t="s">
        <v>376</v>
      </c>
      <c r="D82" s="71">
        <v>0</v>
      </c>
      <c r="E82" s="71">
        <v>0</v>
      </c>
      <c r="F82" s="70">
        <v>0</v>
      </c>
    </row>
    <row r="83" spans="1:7" ht="25.5" x14ac:dyDescent="0.25">
      <c r="A83" s="74"/>
      <c r="B83" s="73" t="s">
        <v>195</v>
      </c>
      <c r="C83" s="72" t="s">
        <v>375</v>
      </c>
      <c r="D83" s="71">
        <v>0</v>
      </c>
      <c r="E83" s="71">
        <v>0</v>
      </c>
      <c r="F83" s="70">
        <v>0</v>
      </c>
    </row>
    <row r="84" spans="1:7" ht="25.5" x14ac:dyDescent="0.25">
      <c r="A84" s="79"/>
      <c r="B84" s="78" t="s">
        <v>374</v>
      </c>
      <c r="C84" s="77" t="s">
        <v>373</v>
      </c>
      <c r="D84" s="76">
        <v>0</v>
      </c>
      <c r="E84" s="76">
        <v>0</v>
      </c>
      <c r="F84" s="75">
        <v>0</v>
      </c>
    </row>
    <row r="85" spans="1:7" ht="25.5" x14ac:dyDescent="0.25">
      <c r="A85" s="74"/>
      <c r="B85" s="73" t="s">
        <v>372</v>
      </c>
      <c r="C85" s="72" t="s">
        <v>371</v>
      </c>
      <c r="D85" s="71">
        <v>0</v>
      </c>
      <c r="E85" s="71">
        <v>0</v>
      </c>
      <c r="F85" s="70">
        <v>0</v>
      </c>
    </row>
    <row r="86" spans="1:7" ht="25.5" x14ac:dyDescent="0.25">
      <c r="A86" s="74"/>
      <c r="B86" s="73" t="s">
        <v>370</v>
      </c>
      <c r="C86" s="72" t="s">
        <v>369</v>
      </c>
      <c r="D86" s="71">
        <v>0</v>
      </c>
      <c r="E86" s="71">
        <v>0</v>
      </c>
      <c r="F86" s="70">
        <v>0</v>
      </c>
    </row>
    <row r="87" spans="1:7" ht="25.5" x14ac:dyDescent="0.25">
      <c r="A87" s="68" t="s">
        <v>368</v>
      </c>
      <c r="B87" s="67" t="s">
        <v>367</v>
      </c>
      <c r="C87" s="66" t="s">
        <v>366</v>
      </c>
      <c r="D87" s="69">
        <v>300713105</v>
      </c>
      <c r="E87" s="69">
        <v>268334912</v>
      </c>
      <c r="F87" s="64">
        <v>0</v>
      </c>
    </row>
    <row r="88" spans="1:7" ht="25.5" x14ac:dyDescent="0.25">
      <c r="A88" s="68"/>
      <c r="B88" s="67" t="s">
        <v>365</v>
      </c>
      <c r="C88" s="66" t="s">
        <v>364</v>
      </c>
      <c r="D88" s="69">
        <v>154716225064</v>
      </c>
      <c r="E88" s="69">
        <v>153888234159</v>
      </c>
      <c r="F88" s="64">
        <v>0</v>
      </c>
    </row>
    <row r="89" spans="1:7" ht="25.5" x14ac:dyDescent="0.25">
      <c r="A89" s="68"/>
      <c r="B89" s="67" t="s">
        <v>363</v>
      </c>
      <c r="C89" s="66" t="s">
        <v>362</v>
      </c>
      <c r="D89" s="65">
        <v>15056943.98</v>
      </c>
      <c r="E89" s="65">
        <v>15056943.98</v>
      </c>
      <c r="F89" s="64">
        <v>0</v>
      </c>
    </row>
    <row r="90" spans="1:7" ht="51" x14ac:dyDescent="0.25">
      <c r="A90" s="63"/>
      <c r="B90" s="62" t="s">
        <v>361</v>
      </c>
      <c r="C90" s="61" t="s">
        <v>360</v>
      </c>
      <c r="D90" s="60">
        <v>10275.4</v>
      </c>
      <c r="E90" s="60">
        <v>10220.41</v>
      </c>
      <c r="F90" s="59">
        <v>0</v>
      </c>
    </row>
    <row r="91" spans="1:7" ht="30.75" customHeight="1" x14ac:dyDescent="0.25">
      <c r="A91" s="58"/>
    </row>
    <row r="92" spans="1:7" ht="6" customHeight="1" x14ac:dyDescent="0.15">
      <c r="A92" s="1"/>
      <c r="B92" s="1"/>
      <c r="C92" s="1"/>
      <c r="D92" s="57"/>
      <c r="E92" s="1"/>
      <c r="F92" s="1"/>
      <c r="G92" s="1"/>
    </row>
    <row r="93" spans="1:7" ht="15.75" customHeight="1" x14ac:dyDescent="0.25">
      <c r="A93" s="56"/>
      <c r="B93" s="56"/>
    </row>
    <row r="94" spans="1:7" ht="15.75" customHeight="1" x14ac:dyDescent="0.25">
      <c r="A94" s="55"/>
      <c r="B94" s="54"/>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3"/>
      <c r="B101" s="52"/>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7"/>
      <c r="D1" s="86"/>
    </row>
    <row r="2" spans="1:7" ht="43.5" customHeight="1" x14ac:dyDescent="0.25">
      <c r="A2" s="85"/>
    </row>
    <row r="3" spans="1:7" ht="11.25" customHeight="1" x14ac:dyDescent="0.25">
      <c r="A3" s="1"/>
      <c r="B3" s="1"/>
      <c r="C3" s="1"/>
      <c r="D3" s="1"/>
      <c r="E3" s="1"/>
      <c r="F3" s="1"/>
      <c r="G3" s="1"/>
    </row>
    <row r="4" spans="1:7" ht="36.75" customHeight="1" x14ac:dyDescent="0.25">
      <c r="A4" s="84"/>
    </row>
    <row r="5" spans="1:7" ht="22.5" customHeight="1" x14ac:dyDescent="0.25">
      <c r="A5" s="54"/>
    </row>
    <row r="6" spans="1:7" ht="15.75" customHeight="1" x14ac:dyDescent="0.25">
      <c r="A6" s="56"/>
      <c r="B6" s="82"/>
      <c r="C6" s="82"/>
    </row>
    <row r="7" spans="1:7" ht="15.75" customHeight="1" x14ac:dyDescent="0.25">
      <c r="A7" s="1"/>
      <c r="B7" s="1"/>
      <c r="C7" s="1"/>
    </row>
    <row r="8" spans="1:7" ht="15.75" customHeight="1" x14ac:dyDescent="0.25">
      <c r="A8" s="53"/>
      <c r="B8" s="82"/>
      <c r="C8" s="82"/>
    </row>
    <row r="9" spans="1:7" ht="15.75" customHeight="1" x14ac:dyDescent="0.25">
      <c r="A9" s="1"/>
      <c r="B9" s="1"/>
      <c r="C9" s="1"/>
    </row>
    <row r="10" spans="1:7" ht="15.75" customHeight="1" x14ac:dyDescent="0.25">
      <c r="A10" s="53"/>
      <c r="B10" s="82"/>
      <c r="C10" s="82"/>
    </row>
    <row r="11" spans="1:7" ht="15.75" customHeight="1" x14ac:dyDescent="0.25">
      <c r="A11" s="1"/>
      <c r="B11" s="1"/>
      <c r="C11" s="1"/>
    </row>
    <row r="12" spans="1:7" ht="15.75" customHeight="1" x14ac:dyDescent="0.25">
      <c r="A12" s="53"/>
      <c r="B12" s="82"/>
      <c r="C12" s="82"/>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3"/>
    </row>
    <row r="16" spans="1:7" ht="15.75" customHeight="1" x14ac:dyDescent="0.25">
      <c r="A16" s="82"/>
    </row>
    <row r="17" spans="1:6" ht="15.75" customHeight="1" x14ac:dyDescent="0.25">
      <c r="A17" s="7"/>
      <c r="B17" s="81"/>
      <c r="C17" s="7"/>
      <c r="D17" s="7"/>
      <c r="E17" s="7"/>
      <c r="F17" s="81"/>
    </row>
    <row r="18" spans="1:6" ht="75" customHeight="1" x14ac:dyDescent="0.25">
      <c r="A18" s="6" t="s">
        <v>517</v>
      </c>
      <c r="B18" s="8" t="s">
        <v>18</v>
      </c>
      <c r="C18" s="8" t="s">
        <v>516</v>
      </c>
      <c r="D18" s="8" t="s">
        <v>23</v>
      </c>
      <c r="E18" s="8" t="s">
        <v>651</v>
      </c>
      <c r="F18" s="80" t="s">
        <v>650</v>
      </c>
    </row>
    <row r="19" spans="1:6" ht="25.5" x14ac:dyDescent="0.25">
      <c r="A19" s="97" t="s">
        <v>354</v>
      </c>
      <c r="B19" s="96" t="s">
        <v>649</v>
      </c>
      <c r="C19" s="36" t="s">
        <v>648</v>
      </c>
      <c r="D19" s="11">
        <v>1086065459</v>
      </c>
      <c r="E19" s="11">
        <v>876908750</v>
      </c>
      <c r="F19" s="35">
        <v>2919213857</v>
      </c>
    </row>
    <row r="20" spans="1:6" ht="25.5" x14ac:dyDescent="0.25">
      <c r="A20" s="95" t="s">
        <v>535</v>
      </c>
      <c r="B20" s="94" t="s">
        <v>647</v>
      </c>
      <c r="C20" s="33" t="s">
        <v>646</v>
      </c>
      <c r="D20" s="14">
        <v>464834526</v>
      </c>
      <c r="E20" s="14">
        <v>393544397</v>
      </c>
      <c r="F20" s="32">
        <v>1284702470</v>
      </c>
    </row>
    <row r="21" spans="1:6" ht="25.5" x14ac:dyDescent="0.25">
      <c r="A21" s="93"/>
      <c r="B21" s="92" t="s">
        <v>645</v>
      </c>
      <c r="C21" s="43" t="s">
        <v>644</v>
      </c>
      <c r="D21" s="17"/>
      <c r="E21" s="17"/>
      <c r="F21" s="42"/>
    </row>
    <row r="22" spans="1:6" ht="25.5" x14ac:dyDescent="0.25">
      <c r="A22" s="93"/>
      <c r="B22" s="92" t="s">
        <v>643</v>
      </c>
      <c r="C22" s="43" t="s">
        <v>642</v>
      </c>
      <c r="D22" s="17">
        <v>464834526</v>
      </c>
      <c r="E22" s="17">
        <v>393544397</v>
      </c>
      <c r="F22" s="42">
        <v>1284702470</v>
      </c>
    </row>
    <row r="23" spans="1:6" ht="25.5" x14ac:dyDescent="0.25">
      <c r="A23" s="95" t="s">
        <v>532</v>
      </c>
      <c r="B23" s="94" t="s">
        <v>641</v>
      </c>
      <c r="C23" s="33" t="s">
        <v>640</v>
      </c>
      <c r="D23" s="14">
        <v>621161753</v>
      </c>
      <c r="E23" s="14">
        <v>483364353</v>
      </c>
      <c r="F23" s="32">
        <v>1634442207</v>
      </c>
    </row>
    <row r="24" spans="1:6" ht="25.5" x14ac:dyDescent="0.25">
      <c r="A24" s="93"/>
      <c r="B24" s="92" t="s">
        <v>639</v>
      </c>
      <c r="C24" s="43" t="s">
        <v>638</v>
      </c>
      <c r="D24" s="17">
        <v>491216542</v>
      </c>
      <c r="E24" s="17">
        <v>364843806</v>
      </c>
      <c r="F24" s="42">
        <v>1192743552</v>
      </c>
    </row>
    <row r="25" spans="1:6" ht="25.5" x14ac:dyDescent="0.25">
      <c r="A25" s="93"/>
      <c r="B25" s="92" t="s">
        <v>637</v>
      </c>
      <c r="C25" s="43" t="s">
        <v>636</v>
      </c>
      <c r="D25" s="17">
        <v>129945211</v>
      </c>
      <c r="E25" s="17">
        <v>118520547</v>
      </c>
      <c r="F25" s="42">
        <v>441698655</v>
      </c>
    </row>
    <row r="26" spans="1:6" ht="25.5" x14ac:dyDescent="0.25">
      <c r="A26" s="95" t="s">
        <v>527</v>
      </c>
      <c r="B26" s="94" t="s">
        <v>635</v>
      </c>
      <c r="C26" s="33" t="s">
        <v>634</v>
      </c>
      <c r="D26" s="14">
        <v>69180</v>
      </c>
      <c r="E26" s="14"/>
      <c r="F26" s="32">
        <v>69180</v>
      </c>
    </row>
    <row r="27" spans="1:6" ht="25.5" x14ac:dyDescent="0.25">
      <c r="A27" s="93"/>
      <c r="B27" s="92" t="s">
        <v>633</v>
      </c>
      <c r="C27" s="43" t="s">
        <v>632</v>
      </c>
      <c r="D27" s="17"/>
      <c r="E27" s="17"/>
      <c r="F27" s="42"/>
    </row>
    <row r="28" spans="1:6" ht="25.5" x14ac:dyDescent="0.25">
      <c r="A28" s="93"/>
      <c r="B28" s="92" t="s">
        <v>631</v>
      </c>
      <c r="C28" s="43" t="s">
        <v>630</v>
      </c>
      <c r="D28" s="17">
        <v>69180</v>
      </c>
      <c r="E28" s="17"/>
      <c r="F28" s="42">
        <v>69180</v>
      </c>
    </row>
    <row r="29" spans="1:6" ht="89.25" x14ac:dyDescent="0.25">
      <c r="A29" s="93"/>
      <c r="B29" s="92" t="s">
        <v>629</v>
      </c>
      <c r="C29" s="43" t="s">
        <v>628</v>
      </c>
      <c r="D29" s="17"/>
      <c r="E29" s="17"/>
      <c r="F29" s="42"/>
    </row>
    <row r="30" spans="1:6" ht="25.5" x14ac:dyDescent="0.25">
      <c r="A30" s="97" t="s">
        <v>264</v>
      </c>
      <c r="B30" s="96" t="s">
        <v>627</v>
      </c>
      <c r="C30" s="36" t="s">
        <v>626</v>
      </c>
      <c r="D30" s="11">
        <v>204536444</v>
      </c>
      <c r="E30" s="11">
        <v>191984355</v>
      </c>
      <c r="F30" s="35">
        <v>599623865</v>
      </c>
    </row>
    <row r="31" spans="1:6" ht="38.25" x14ac:dyDescent="0.25">
      <c r="A31" s="95" t="s">
        <v>535</v>
      </c>
      <c r="B31" s="94" t="s">
        <v>625</v>
      </c>
      <c r="C31" s="33" t="s">
        <v>624</v>
      </c>
      <c r="D31" s="14">
        <v>131058133</v>
      </c>
      <c r="E31" s="14">
        <v>117821032</v>
      </c>
      <c r="F31" s="32">
        <v>378541078</v>
      </c>
    </row>
    <row r="32" spans="1:6" ht="51" x14ac:dyDescent="0.25">
      <c r="A32" s="95" t="s">
        <v>532</v>
      </c>
      <c r="B32" s="94" t="s">
        <v>623</v>
      </c>
      <c r="C32" s="33" t="s">
        <v>622</v>
      </c>
      <c r="D32" s="14">
        <v>23071434</v>
      </c>
      <c r="E32" s="14">
        <v>23081982</v>
      </c>
      <c r="F32" s="32">
        <v>68930382</v>
      </c>
    </row>
    <row r="33" spans="1:6" ht="25.5" x14ac:dyDescent="0.25">
      <c r="A33" s="93"/>
      <c r="B33" s="92" t="s">
        <v>215</v>
      </c>
      <c r="C33" s="43" t="s">
        <v>621</v>
      </c>
      <c r="D33" s="17">
        <v>15000000</v>
      </c>
      <c r="E33" s="17">
        <v>15000000</v>
      </c>
      <c r="F33" s="42">
        <v>45000000</v>
      </c>
    </row>
    <row r="34" spans="1:6" ht="38.25" x14ac:dyDescent="0.25">
      <c r="A34" s="93"/>
      <c r="B34" s="92" t="s">
        <v>213</v>
      </c>
      <c r="C34" s="43" t="s">
        <v>620</v>
      </c>
      <c r="D34" s="17">
        <v>298380</v>
      </c>
      <c r="E34" s="17">
        <v>302496</v>
      </c>
      <c r="F34" s="42">
        <v>600876</v>
      </c>
    </row>
    <row r="35" spans="1:6" ht="25.5" x14ac:dyDescent="0.25">
      <c r="A35" s="93"/>
      <c r="B35" s="92" t="s">
        <v>211</v>
      </c>
      <c r="C35" s="43" t="s">
        <v>619</v>
      </c>
      <c r="D35" s="17">
        <v>73054</v>
      </c>
      <c r="E35" s="17">
        <v>79486</v>
      </c>
      <c r="F35" s="42">
        <v>229506</v>
      </c>
    </row>
    <row r="36" spans="1:6" ht="25.5" x14ac:dyDescent="0.25">
      <c r="A36" s="93"/>
      <c r="B36" s="92" t="s">
        <v>618</v>
      </c>
      <c r="C36" s="43" t="s">
        <v>617</v>
      </c>
      <c r="D36" s="17">
        <v>7700000</v>
      </c>
      <c r="E36" s="17">
        <v>7700000</v>
      </c>
      <c r="F36" s="42">
        <v>23100000</v>
      </c>
    </row>
    <row r="37" spans="1:6" ht="76.5" x14ac:dyDescent="0.25">
      <c r="A37" s="93"/>
      <c r="B37" s="92" t="s">
        <v>616</v>
      </c>
      <c r="C37" s="43" t="s">
        <v>615</v>
      </c>
      <c r="D37" s="17"/>
      <c r="E37" s="17"/>
      <c r="F37" s="42"/>
    </row>
    <row r="38" spans="1:6" ht="102" x14ac:dyDescent="0.25">
      <c r="A38" s="95" t="s">
        <v>527</v>
      </c>
      <c r="B38" s="94" t="s">
        <v>614</v>
      </c>
      <c r="C38" s="33" t="s">
        <v>613</v>
      </c>
      <c r="D38" s="14">
        <v>29700000</v>
      </c>
      <c r="E38" s="14">
        <v>29700000</v>
      </c>
      <c r="F38" s="32">
        <v>89100000</v>
      </c>
    </row>
    <row r="39" spans="1:6" ht="25.5" x14ac:dyDescent="0.25">
      <c r="A39" s="93"/>
      <c r="B39" s="92" t="s">
        <v>612</v>
      </c>
      <c r="C39" s="43" t="s">
        <v>611</v>
      </c>
      <c r="D39" s="17">
        <v>16500000</v>
      </c>
      <c r="E39" s="17">
        <v>16500000</v>
      </c>
      <c r="F39" s="42">
        <v>49500000</v>
      </c>
    </row>
    <row r="40" spans="1:6" ht="25.5" x14ac:dyDescent="0.25">
      <c r="A40" s="93"/>
      <c r="B40" s="92" t="s">
        <v>610</v>
      </c>
      <c r="C40" s="43" t="s">
        <v>609</v>
      </c>
      <c r="D40" s="17">
        <v>13200000</v>
      </c>
      <c r="E40" s="17">
        <v>13200000</v>
      </c>
      <c r="F40" s="42">
        <v>39600000</v>
      </c>
    </row>
    <row r="41" spans="1:6" ht="63.75" x14ac:dyDescent="0.25">
      <c r="A41" s="93"/>
      <c r="B41" s="92" t="s">
        <v>608</v>
      </c>
      <c r="C41" s="43" t="s">
        <v>607</v>
      </c>
      <c r="D41" s="17"/>
      <c r="E41" s="17"/>
      <c r="F41" s="42"/>
    </row>
    <row r="42" spans="1:6" ht="51" x14ac:dyDescent="0.25">
      <c r="A42" s="93"/>
      <c r="B42" s="92" t="s">
        <v>606</v>
      </c>
      <c r="C42" s="43" t="s">
        <v>605</v>
      </c>
      <c r="D42" s="17"/>
      <c r="E42" s="17"/>
      <c r="F42" s="42"/>
    </row>
    <row r="43" spans="1:6" ht="38.25" x14ac:dyDescent="0.25">
      <c r="A43" s="95" t="s">
        <v>604</v>
      </c>
      <c r="B43" s="94" t="s">
        <v>603</v>
      </c>
      <c r="C43" s="33" t="s">
        <v>602</v>
      </c>
      <c r="D43" s="14">
        <v>10191781</v>
      </c>
      <c r="E43" s="14">
        <v>9205480</v>
      </c>
      <c r="F43" s="32">
        <v>29589041</v>
      </c>
    </row>
    <row r="44" spans="1:6" ht="89.25" x14ac:dyDescent="0.25">
      <c r="A44" s="95" t="s">
        <v>601</v>
      </c>
      <c r="B44" s="94" t="s">
        <v>600</v>
      </c>
      <c r="C44" s="33" t="s">
        <v>599</v>
      </c>
      <c r="D44" s="14">
        <v>9000000</v>
      </c>
      <c r="E44" s="14">
        <v>9000000</v>
      </c>
      <c r="F44" s="32">
        <v>27000000</v>
      </c>
    </row>
    <row r="45" spans="1:6" ht="38.25" x14ac:dyDescent="0.25">
      <c r="A45" s="93"/>
      <c r="B45" s="92" t="s">
        <v>598</v>
      </c>
      <c r="C45" s="43" t="s">
        <v>597</v>
      </c>
      <c r="D45" s="17">
        <v>9000000</v>
      </c>
      <c r="E45" s="17">
        <v>9000000</v>
      </c>
      <c r="F45" s="42">
        <v>27000000</v>
      </c>
    </row>
    <row r="46" spans="1:6" ht="38.25" x14ac:dyDescent="0.25">
      <c r="A46" s="93"/>
      <c r="B46" s="92" t="s">
        <v>596</v>
      </c>
      <c r="C46" s="43" t="s">
        <v>595</v>
      </c>
      <c r="D46" s="17"/>
      <c r="E46" s="17"/>
      <c r="F46" s="42"/>
    </row>
    <row r="47" spans="1:6" ht="25.5" x14ac:dyDescent="0.25">
      <c r="A47" s="93"/>
      <c r="B47" s="92" t="s">
        <v>594</v>
      </c>
      <c r="C47" s="43" t="s">
        <v>593</v>
      </c>
      <c r="D47" s="17"/>
      <c r="E47" s="17"/>
      <c r="F47" s="42"/>
    </row>
    <row r="48" spans="1:6" ht="191.25" x14ac:dyDescent="0.25">
      <c r="A48" s="95" t="s">
        <v>592</v>
      </c>
      <c r="B48" s="94" t="s">
        <v>591</v>
      </c>
      <c r="C48" s="33" t="s">
        <v>590</v>
      </c>
      <c r="D48" s="14"/>
      <c r="E48" s="14"/>
      <c r="F48" s="32"/>
    </row>
    <row r="49" spans="1:6" ht="25.5" x14ac:dyDescent="0.25">
      <c r="A49" s="93"/>
      <c r="B49" s="92" t="s">
        <v>589</v>
      </c>
      <c r="C49" s="43" t="s">
        <v>588</v>
      </c>
      <c r="D49" s="17"/>
      <c r="E49" s="17"/>
      <c r="F49" s="42"/>
    </row>
    <row r="50" spans="1:6" ht="25.5" x14ac:dyDescent="0.25">
      <c r="A50" s="93"/>
      <c r="B50" s="92" t="s">
        <v>587</v>
      </c>
      <c r="C50" s="43" t="s">
        <v>586</v>
      </c>
      <c r="D50" s="17"/>
      <c r="E50" s="17"/>
      <c r="F50" s="42"/>
    </row>
    <row r="51" spans="1:6" ht="51" x14ac:dyDescent="0.25">
      <c r="A51" s="93"/>
      <c r="B51" s="92" t="s">
        <v>585</v>
      </c>
      <c r="C51" s="43" t="s">
        <v>584</v>
      </c>
      <c r="D51" s="17"/>
      <c r="E51" s="17"/>
      <c r="F51" s="42"/>
    </row>
    <row r="52" spans="1:6" ht="38.25" x14ac:dyDescent="0.25">
      <c r="A52" s="93"/>
      <c r="B52" s="92" t="s">
        <v>583</v>
      </c>
      <c r="C52" s="43" t="s">
        <v>582</v>
      </c>
      <c r="D52" s="17"/>
      <c r="E52" s="17"/>
      <c r="F52" s="42"/>
    </row>
    <row r="53" spans="1:6" ht="25.5" x14ac:dyDescent="0.25">
      <c r="A53" s="93"/>
      <c r="B53" s="92" t="s">
        <v>581</v>
      </c>
      <c r="C53" s="43" t="s">
        <v>580</v>
      </c>
      <c r="D53" s="17"/>
      <c r="E53" s="17"/>
      <c r="F53" s="42"/>
    </row>
    <row r="54" spans="1:6" ht="51" x14ac:dyDescent="0.25">
      <c r="A54" s="95" t="s">
        <v>579</v>
      </c>
      <c r="B54" s="94" t="s">
        <v>578</v>
      </c>
      <c r="C54" s="33" t="s">
        <v>577</v>
      </c>
      <c r="D54" s="14">
        <v>596760</v>
      </c>
      <c r="E54" s="14">
        <v>604992</v>
      </c>
      <c r="F54" s="32">
        <v>1201752</v>
      </c>
    </row>
    <row r="55" spans="1:6" ht="25.5" x14ac:dyDescent="0.25">
      <c r="A55" s="93"/>
      <c r="B55" s="92" t="s">
        <v>576</v>
      </c>
      <c r="C55" s="43" t="s">
        <v>575</v>
      </c>
      <c r="D55" s="17">
        <v>596760</v>
      </c>
      <c r="E55" s="17">
        <v>604992</v>
      </c>
      <c r="F55" s="42">
        <v>1201752</v>
      </c>
    </row>
    <row r="56" spans="1:6" ht="25.5" x14ac:dyDescent="0.25">
      <c r="A56" s="93"/>
      <c r="B56" s="92" t="s">
        <v>574</v>
      </c>
      <c r="C56" s="43" t="s">
        <v>573</v>
      </c>
      <c r="D56" s="17"/>
      <c r="E56" s="17"/>
      <c r="F56" s="42"/>
    </row>
    <row r="57" spans="1:6" ht="25.5" x14ac:dyDescent="0.25">
      <c r="A57" s="95" t="s">
        <v>572</v>
      </c>
      <c r="B57" s="94" t="s">
        <v>571</v>
      </c>
      <c r="C57" s="33" t="s">
        <v>570</v>
      </c>
      <c r="D57" s="14">
        <v>918336</v>
      </c>
      <c r="E57" s="14">
        <v>2570869</v>
      </c>
      <c r="F57" s="32">
        <v>5261612</v>
      </c>
    </row>
    <row r="58" spans="1:6" ht="25.5" x14ac:dyDescent="0.25">
      <c r="A58" s="93"/>
      <c r="B58" s="92" t="s">
        <v>569</v>
      </c>
      <c r="C58" s="43" t="s">
        <v>568</v>
      </c>
      <c r="D58" s="17"/>
      <c r="E58" s="17"/>
      <c r="F58" s="42"/>
    </row>
    <row r="59" spans="1:6" ht="38.25" x14ac:dyDescent="0.25">
      <c r="A59" s="93"/>
      <c r="B59" s="92" t="s">
        <v>567</v>
      </c>
      <c r="C59" s="43" t="s">
        <v>566</v>
      </c>
      <c r="D59" s="17"/>
      <c r="E59" s="17"/>
      <c r="F59" s="42"/>
    </row>
    <row r="60" spans="1:6" ht="38.25" x14ac:dyDescent="0.25">
      <c r="A60" s="93"/>
      <c r="B60" s="92" t="s">
        <v>565</v>
      </c>
      <c r="C60" s="43" t="s">
        <v>564</v>
      </c>
      <c r="D60" s="17">
        <v>849311</v>
      </c>
      <c r="E60" s="17">
        <v>767120</v>
      </c>
      <c r="F60" s="42">
        <v>2465744</v>
      </c>
    </row>
    <row r="61" spans="1:6" ht="25.5" x14ac:dyDescent="0.25">
      <c r="A61" s="93"/>
      <c r="B61" s="92" t="s">
        <v>563</v>
      </c>
      <c r="C61" s="43" t="s">
        <v>562</v>
      </c>
      <c r="D61" s="17">
        <v>69025</v>
      </c>
      <c r="E61" s="17">
        <v>1693749</v>
      </c>
      <c r="F61" s="42">
        <v>2685868</v>
      </c>
    </row>
    <row r="62" spans="1:6" ht="25.5" x14ac:dyDescent="0.25">
      <c r="A62" s="93"/>
      <c r="B62" s="92" t="s">
        <v>561</v>
      </c>
      <c r="C62" s="43" t="s">
        <v>560</v>
      </c>
      <c r="D62" s="17"/>
      <c r="E62" s="17"/>
      <c r="F62" s="42"/>
    </row>
    <row r="63" spans="1:6" ht="25.5" x14ac:dyDescent="0.25">
      <c r="A63" s="93"/>
      <c r="B63" s="92" t="s">
        <v>559</v>
      </c>
      <c r="C63" s="43" t="s">
        <v>558</v>
      </c>
      <c r="D63" s="17"/>
      <c r="E63" s="17">
        <v>110000</v>
      </c>
      <c r="F63" s="42">
        <v>110000</v>
      </c>
    </row>
    <row r="64" spans="1:6" ht="38.25" x14ac:dyDescent="0.25">
      <c r="A64" s="93"/>
      <c r="B64" s="92" t="s">
        <v>557</v>
      </c>
      <c r="C64" s="43" t="s">
        <v>556</v>
      </c>
      <c r="D64" s="17"/>
      <c r="E64" s="17"/>
      <c r="F64" s="42"/>
    </row>
    <row r="65" spans="1:7" ht="38.25" x14ac:dyDescent="0.25">
      <c r="A65" s="93"/>
      <c r="B65" s="92" t="s">
        <v>555</v>
      </c>
      <c r="C65" s="43" t="s">
        <v>554</v>
      </c>
      <c r="D65" s="17"/>
      <c r="E65" s="17"/>
      <c r="F65" s="42"/>
    </row>
    <row r="66" spans="1:7" ht="51" x14ac:dyDescent="0.25">
      <c r="A66" s="97" t="s">
        <v>553</v>
      </c>
      <c r="B66" s="96" t="s">
        <v>552</v>
      </c>
      <c r="C66" s="36" t="s">
        <v>551</v>
      </c>
      <c r="D66" s="11">
        <v>881529015</v>
      </c>
      <c r="E66" s="11">
        <v>684924395</v>
      </c>
      <c r="F66" s="35">
        <v>2319589992</v>
      </c>
    </row>
    <row r="67" spans="1:7" ht="38.25" x14ac:dyDescent="0.25">
      <c r="A67" s="97" t="s">
        <v>550</v>
      </c>
      <c r="B67" s="96" t="s">
        <v>549</v>
      </c>
      <c r="C67" s="36" t="s">
        <v>548</v>
      </c>
      <c r="D67" s="11">
        <v>-53538110</v>
      </c>
      <c r="E67" s="11">
        <v>78842492</v>
      </c>
      <c r="F67" s="35">
        <v>206204881</v>
      </c>
    </row>
    <row r="68" spans="1:7" ht="51" x14ac:dyDescent="0.25">
      <c r="A68" s="95" t="s">
        <v>535</v>
      </c>
      <c r="B68" s="94" t="s">
        <v>547</v>
      </c>
      <c r="C68" s="33" t="s">
        <v>546</v>
      </c>
      <c r="D68" s="14"/>
      <c r="E68" s="14">
        <v>94866215</v>
      </c>
      <c r="F68" s="32">
        <v>213196738</v>
      </c>
    </row>
    <row r="69" spans="1:7" ht="51" x14ac:dyDescent="0.25">
      <c r="A69" s="95" t="s">
        <v>532</v>
      </c>
      <c r="B69" s="94" t="s">
        <v>545</v>
      </c>
      <c r="C69" s="33" t="s">
        <v>544</v>
      </c>
      <c r="D69" s="14">
        <v>-53538110</v>
      </c>
      <c r="E69" s="14">
        <v>-16023723</v>
      </c>
      <c r="F69" s="32">
        <v>-6991857</v>
      </c>
    </row>
    <row r="70" spans="1:7" ht="76.5" x14ac:dyDescent="0.25">
      <c r="A70" s="97" t="s">
        <v>543</v>
      </c>
      <c r="B70" s="96" t="s">
        <v>542</v>
      </c>
      <c r="C70" s="36" t="s">
        <v>541</v>
      </c>
      <c r="D70" s="11">
        <v>827990905</v>
      </c>
      <c r="E70" s="11">
        <v>763766887</v>
      </c>
      <c r="F70" s="35">
        <v>2525794873</v>
      </c>
    </row>
    <row r="71" spans="1:7" ht="38.25" x14ac:dyDescent="0.25">
      <c r="A71" s="97" t="s">
        <v>162</v>
      </c>
      <c r="B71" s="96" t="s">
        <v>540</v>
      </c>
      <c r="C71" s="36" t="s">
        <v>539</v>
      </c>
      <c r="D71" s="11">
        <v>153888234159</v>
      </c>
      <c r="E71" s="11">
        <v>153124467272</v>
      </c>
      <c r="F71" s="35">
        <v>152190430191</v>
      </c>
    </row>
    <row r="72" spans="1:7" ht="51" x14ac:dyDescent="0.25">
      <c r="A72" s="97" t="s">
        <v>538</v>
      </c>
      <c r="B72" s="96" t="s">
        <v>537</v>
      </c>
      <c r="C72" s="36" t="s">
        <v>536</v>
      </c>
      <c r="D72" s="11">
        <v>827990905</v>
      </c>
      <c r="E72" s="11">
        <v>763766887</v>
      </c>
      <c r="F72" s="35">
        <v>2525794873</v>
      </c>
    </row>
    <row r="73" spans="1:7" ht="76.5" x14ac:dyDescent="0.25">
      <c r="A73" s="95" t="s">
        <v>535</v>
      </c>
      <c r="B73" s="94" t="s">
        <v>534</v>
      </c>
      <c r="C73" s="33" t="s">
        <v>533</v>
      </c>
      <c r="D73" s="14">
        <v>827990905</v>
      </c>
      <c r="E73" s="14">
        <v>763766887</v>
      </c>
      <c r="F73" s="32">
        <v>2525794873</v>
      </c>
    </row>
    <row r="74" spans="1:7" ht="51" x14ac:dyDescent="0.25">
      <c r="A74" s="95" t="s">
        <v>532</v>
      </c>
      <c r="B74" s="94" t="s">
        <v>531</v>
      </c>
      <c r="C74" s="33" t="s">
        <v>530</v>
      </c>
      <c r="D74" s="14"/>
      <c r="E74" s="14"/>
      <c r="F74" s="32"/>
    </row>
    <row r="75" spans="1:7" ht="76.5" x14ac:dyDescent="0.25">
      <c r="A75" s="93"/>
      <c r="B75" s="92" t="s">
        <v>529</v>
      </c>
      <c r="C75" s="43" t="s">
        <v>528</v>
      </c>
      <c r="D75" s="17"/>
      <c r="E75" s="17"/>
      <c r="F75" s="42"/>
    </row>
    <row r="76" spans="1:7" ht="51" x14ac:dyDescent="0.25">
      <c r="A76" s="95" t="s">
        <v>527</v>
      </c>
      <c r="B76" s="94" t="s">
        <v>526</v>
      </c>
      <c r="C76" s="33" t="s">
        <v>525</v>
      </c>
      <c r="D76" s="14"/>
      <c r="E76" s="14"/>
      <c r="F76" s="32"/>
    </row>
    <row r="77" spans="1:7" ht="51" x14ac:dyDescent="0.25">
      <c r="A77" s="93"/>
      <c r="B77" s="92" t="s">
        <v>524</v>
      </c>
      <c r="C77" s="43" t="s">
        <v>523</v>
      </c>
      <c r="D77" s="17"/>
      <c r="E77" s="17"/>
      <c r="F77" s="42"/>
    </row>
    <row r="78" spans="1:7" ht="51" x14ac:dyDescent="0.25">
      <c r="A78" s="93"/>
      <c r="B78" s="92" t="s">
        <v>522</v>
      </c>
      <c r="C78" s="43" t="s">
        <v>521</v>
      </c>
      <c r="D78" s="17"/>
      <c r="E78" s="17"/>
      <c r="F78" s="42"/>
    </row>
    <row r="79" spans="1:7" ht="25.5" x14ac:dyDescent="0.25">
      <c r="A79" s="91" t="s">
        <v>520</v>
      </c>
      <c r="B79" s="90" t="s">
        <v>519</v>
      </c>
      <c r="C79" s="89" t="s">
        <v>518</v>
      </c>
      <c r="D79" s="20">
        <v>154716225064</v>
      </c>
      <c r="E79" s="20">
        <v>153888234159</v>
      </c>
      <c r="F79" s="88">
        <v>154716225064</v>
      </c>
    </row>
    <row r="80" spans="1:7" ht="11.25" customHeight="1" x14ac:dyDescent="0.15">
      <c r="A80" s="1"/>
      <c r="B80" s="1"/>
      <c r="C80" s="1"/>
      <c r="D80" s="57"/>
      <c r="E80" s="1"/>
      <c r="F80" s="1"/>
      <c r="G80" s="1"/>
    </row>
    <row r="81" spans="1:7" ht="15.75" customHeight="1" x14ac:dyDescent="0.25">
      <c r="A81" s="56"/>
      <c r="B81" s="56"/>
    </row>
    <row r="82" spans="1:7" ht="15.75" customHeight="1" x14ac:dyDescent="0.25">
      <c r="A82" s="55"/>
      <c r="B82" s="54"/>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15.75" customHeight="1" x14ac:dyDescent="0.25">
      <c r="A88" s="56"/>
      <c r="B88" s="56"/>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7"/>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6"/>
      <c r="D1" s="86"/>
    </row>
    <row r="2" spans="1:8" ht="43.5" customHeight="1" x14ac:dyDescent="0.25">
      <c r="A2" s="50"/>
    </row>
    <row r="3" spans="1:8" ht="11.25" customHeight="1" x14ac:dyDescent="0.25">
      <c r="A3" s="1"/>
      <c r="B3" s="1"/>
      <c r="C3" s="1"/>
      <c r="D3" s="1"/>
      <c r="E3" s="1"/>
      <c r="F3" s="1"/>
      <c r="G3" s="1"/>
      <c r="H3" s="1"/>
    </row>
    <row r="4" spans="1:8" ht="36.75" customHeight="1" x14ac:dyDescent="0.25">
      <c r="A4" s="84"/>
    </row>
    <row r="5" spans="1:8" ht="18.75" customHeight="1" x14ac:dyDescent="0.25">
      <c r="A5" s="55"/>
    </row>
    <row r="6" spans="1:8" ht="15.75" customHeight="1" x14ac:dyDescent="0.25">
      <c r="A6" s="56"/>
      <c r="B6" s="82"/>
      <c r="C6" s="82"/>
    </row>
    <row r="7" spans="1:8" ht="15.75" customHeight="1" x14ac:dyDescent="0.25">
      <c r="A7" s="1"/>
      <c r="B7" s="1"/>
      <c r="C7" s="1"/>
    </row>
    <row r="8" spans="1:8" ht="15.75" customHeight="1" x14ac:dyDescent="0.25">
      <c r="A8" s="53"/>
      <c r="B8" s="82"/>
      <c r="C8" s="82"/>
    </row>
    <row r="9" spans="1:8" ht="15.75" customHeight="1" x14ac:dyDescent="0.25">
      <c r="A9" s="1"/>
      <c r="B9" s="1"/>
      <c r="C9" s="1"/>
    </row>
    <row r="10" spans="1:8" ht="15.75" customHeight="1" x14ac:dyDescent="0.25">
      <c r="A10" s="53"/>
      <c r="B10" s="82"/>
      <c r="C10" s="82"/>
    </row>
    <row r="11" spans="1:8" ht="15.75" customHeight="1" x14ac:dyDescent="0.25">
      <c r="A11" s="1"/>
      <c r="B11" s="1"/>
      <c r="C11" s="1"/>
    </row>
    <row r="12" spans="1:8" ht="15.75" customHeight="1" x14ac:dyDescent="0.25">
      <c r="A12" s="53"/>
      <c r="B12" s="82"/>
      <c r="C12" s="82"/>
    </row>
    <row r="13" spans="1:8" ht="15.75" customHeight="1" x14ac:dyDescent="0.25">
      <c r="A13" s="1"/>
      <c r="B13" s="1"/>
      <c r="C13" s="1"/>
    </row>
    <row r="14" spans="1:8" ht="15.75" customHeight="1" x14ac:dyDescent="0.25">
      <c r="A14" s="1"/>
      <c r="B14" s="1"/>
      <c r="C14" s="1"/>
      <c r="D14" s="115"/>
      <c r="E14" s="1"/>
      <c r="F14" s="1"/>
      <c r="G14" s="1"/>
      <c r="H14" s="1"/>
    </row>
    <row r="15" spans="1:8" ht="26.25" customHeight="1" x14ac:dyDescent="0.25">
      <c r="A15" s="83"/>
    </row>
    <row r="16" spans="1:8" ht="15.75" customHeight="1" x14ac:dyDescent="0.25">
      <c r="A16" s="82"/>
    </row>
    <row r="17" spans="1:7" ht="15.75" customHeight="1" x14ac:dyDescent="0.25">
      <c r="A17" s="7"/>
      <c r="B17" s="7"/>
      <c r="C17" s="7"/>
      <c r="D17" s="114"/>
      <c r="E17" s="7"/>
      <c r="F17" s="7"/>
      <c r="G17" s="81"/>
    </row>
    <row r="18" spans="1:7" ht="81.75" customHeight="1" x14ac:dyDescent="0.25">
      <c r="A18" s="6" t="s">
        <v>747</v>
      </c>
      <c r="B18" s="8" t="s">
        <v>746</v>
      </c>
      <c r="C18" s="8" t="s">
        <v>516</v>
      </c>
      <c r="D18" s="8" t="s">
        <v>745</v>
      </c>
      <c r="E18" s="8" t="s">
        <v>744</v>
      </c>
      <c r="F18" s="8" t="s">
        <v>743</v>
      </c>
      <c r="G18" s="80" t="s">
        <v>742</v>
      </c>
    </row>
    <row r="19" spans="1:7" ht="26.25" customHeight="1" x14ac:dyDescent="0.25">
      <c r="A19" s="107" t="s">
        <v>354</v>
      </c>
      <c r="B19" s="9" t="s">
        <v>490</v>
      </c>
      <c r="C19" s="10" t="s">
        <v>741</v>
      </c>
      <c r="D19" s="39">
        <v>0</v>
      </c>
      <c r="E19" s="11">
        <v>0</v>
      </c>
      <c r="F19" s="11">
        <v>0</v>
      </c>
      <c r="G19" s="106">
        <v>0</v>
      </c>
    </row>
    <row r="20" spans="1:7" ht="26.25" customHeight="1" x14ac:dyDescent="0.25">
      <c r="A20" s="107"/>
      <c r="B20" s="9" t="s">
        <v>710</v>
      </c>
      <c r="C20" s="10" t="s">
        <v>740</v>
      </c>
      <c r="D20" s="39">
        <v>0</v>
      </c>
      <c r="E20" s="11">
        <v>0</v>
      </c>
      <c r="F20" s="11">
        <v>0</v>
      </c>
      <c r="G20" s="106">
        <v>0</v>
      </c>
    </row>
    <row r="21" spans="1:7" ht="26.25" customHeight="1" x14ac:dyDescent="0.25">
      <c r="A21" s="107" t="s">
        <v>264</v>
      </c>
      <c r="B21" s="9" t="s">
        <v>739</v>
      </c>
      <c r="C21" s="10" t="s">
        <v>738</v>
      </c>
      <c r="D21" s="39">
        <v>0</v>
      </c>
      <c r="E21" s="11">
        <v>0</v>
      </c>
      <c r="F21" s="11">
        <v>0</v>
      </c>
      <c r="G21" s="106">
        <v>0</v>
      </c>
    </row>
    <row r="22" spans="1:7" ht="26.25" customHeight="1" x14ac:dyDescent="0.25">
      <c r="A22" s="107"/>
      <c r="B22" s="9" t="s">
        <v>662</v>
      </c>
      <c r="C22" s="10" t="s">
        <v>737</v>
      </c>
      <c r="D22" s="39">
        <v>0</v>
      </c>
      <c r="E22" s="11">
        <v>0</v>
      </c>
      <c r="F22" s="11">
        <v>0</v>
      </c>
      <c r="G22" s="106">
        <v>0</v>
      </c>
    </row>
    <row r="23" spans="1:7" ht="26.25" customHeight="1" x14ac:dyDescent="0.25">
      <c r="A23" s="107"/>
      <c r="B23" s="9" t="s">
        <v>736</v>
      </c>
      <c r="C23" s="10" t="s">
        <v>735</v>
      </c>
      <c r="D23" s="39">
        <v>0</v>
      </c>
      <c r="E23" s="11">
        <v>0</v>
      </c>
      <c r="F23" s="11">
        <v>0</v>
      </c>
      <c r="G23" s="106">
        <v>0</v>
      </c>
    </row>
    <row r="24" spans="1:7" ht="26.25" customHeight="1" x14ac:dyDescent="0.25">
      <c r="A24" s="107" t="s">
        <v>553</v>
      </c>
      <c r="B24" s="9" t="s">
        <v>486</v>
      </c>
      <c r="C24" s="10" t="s">
        <v>734</v>
      </c>
      <c r="D24" s="39">
        <v>0</v>
      </c>
      <c r="E24" s="11">
        <v>0</v>
      </c>
      <c r="F24" s="11">
        <v>0</v>
      </c>
      <c r="G24" s="106">
        <v>0</v>
      </c>
    </row>
    <row r="25" spans="1:7" ht="26.25" customHeight="1" x14ac:dyDescent="0.25">
      <c r="A25" s="110" t="s">
        <v>535</v>
      </c>
      <c r="B25" s="12" t="s">
        <v>733</v>
      </c>
      <c r="C25" s="13" t="s">
        <v>732</v>
      </c>
      <c r="D25" s="109">
        <v>76</v>
      </c>
      <c r="E25" s="14">
        <v>0</v>
      </c>
      <c r="F25" s="14">
        <v>7774169096</v>
      </c>
      <c r="G25" s="108">
        <v>5.0200000000000002E-2</v>
      </c>
    </row>
    <row r="26" spans="1:7" ht="16.5" customHeight="1" x14ac:dyDescent="0.25">
      <c r="A26" s="110" t="s">
        <v>731</v>
      </c>
      <c r="B26" s="12" t="s">
        <v>730</v>
      </c>
      <c r="C26" s="13" t="s">
        <v>729</v>
      </c>
      <c r="D26" s="109">
        <v>76</v>
      </c>
      <c r="E26" s="14">
        <v>102291699</v>
      </c>
      <c r="F26" s="14">
        <v>7774169096</v>
      </c>
      <c r="G26" s="108">
        <v>5.0200000000000002E-2</v>
      </c>
    </row>
    <row r="27" spans="1:7" ht="26.25" customHeight="1" x14ac:dyDescent="0.25">
      <c r="A27" s="110" t="s">
        <v>532</v>
      </c>
      <c r="B27" s="12" t="s">
        <v>728</v>
      </c>
      <c r="C27" s="13" t="s">
        <v>727</v>
      </c>
      <c r="D27" s="109">
        <v>487347</v>
      </c>
      <c r="E27" s="14">
        <v>0</v>
      </c>
      <c r="F27" s="14">
        <v>48483384108</v>
      </c>
      <c r="G27" s="108">
        <v>0.31280000000000002</v>
      </c>
    </row>
    <row r="28" spans="1:7" ht="16.5" customHeight="1" x14ac:dyDescent="0.25">
      <c r="A28" s="110" t="s">
        <v>670</v>
      </c>
      <c r="B28" s="12" t="s">
        <v>726</v>
      </c>
      <c r="C28" s="13" t="s">
        <v>725</v>
      </c>
      <c r="D28" s="109">
        <v>150000</v>
      </c>
      <c r="E28" s="14">
        <v>100000.02740000001</v>
      </c>
      <c r="F28" s="14">
        <v>15000004110</v>
      </c>
      <c r="G28" s="108">
        <v>9.6799999999999997E-2</v>
      </c>
    </row>
    <row r="29" spans="1:7" ht="16.5" customHeight="1" x14ac:dyDescent="0.25">
      <c r="A29" s="110" t="s">
        <v>667</v>
      </c>
      <c r="B29" s="12" t="s">
        <v>724</v>
      </c>
      <c r="C29" s="13" t="s">
        <v>723</v>
      </c>
      <c r="D29" s="109">
        <v>32990</v>
      </c>
      <c r="E29" s="14">
        <v>97517.945200000002</v>
      </c>
      <c r="F29" s="14">
        <v>3217117012</v>
      </c>
      <c r="G29" s="108">
        <v>2.0799999999999999E-2</v>
      </c>
    </row>
    <row r="30" spans="1:7" ht="16.5" customHeight="1" x14ac:dyDescent="0.25">
      <c r="A30" s="110" t="s">
        <v>722</v>
      </c>
      <c r="B30" s="12" t="s">
        <v>721</v>
      </c>
      <c r="C30" s="13" t="s">
        <v>720</v>
      </c>
      <c r="D30" s="109">
        <v>214357</v>
      </c>
      <c r="E30" s="14">
        <v>99865.348620000004</v>
      </c>
      <c r="F30" s="14">
        <v>21406836534</v>
      </c>
      <c r="G30" s="108">
        <v>0.1381</v>
      </c>
    </row>
    <row r="31" spans="1:7" ht="16.5" customHeight="1" x14ac:dyDescent="0.25">
      <c r="A31" s="110" t="s">
        <v>719</v>
      </c>
      <c r="B31" s="12" t="s">
        <v>718</v>
      </c>
      <c r="C31" s="13" t="s">
        <v>717</v>
      </c>
      <c r="D31" s="109">
        <v>10000</v>
      </c>
      <c r="E31" s="14">
        <v>100114.26454</v>
      </c>
      <c r="F31" s="14">
        <v>1001142645</v>
      </c>
      <c r="G31" s="108">
        <v>6.4999999999999997E-3</v>
      </c>
    </row>
    <row r="32" spans="1:7" ht="16.5" customHeight="1" x14ac:dyDescent="0.25">
      <c r="A32" s="110" t="s">
        <v>716</v>
      </c>
      <c r="B32" s="12" t="s">
        <v>715</v>
      </c>
      <c r="C32" s="13" t="s">
        <v>714</v>
      </c>
      <c r="D32" s="109">
        <v>50000</v>
      </c>
      <c r="E32" s="14">
        <v>98081.456950000007</v>
      </c>
      <c r="F32" s="14">
        <v>4904072848</v>
      </c>
      <c r="G32" s="108">
        <v>3.1600000000000003E-2</v>
      </c>
    </row>
    <row r="33" spans="1:7" ht="16.5" customHeight="1" x14ac:dyDescent="0.25">
      <c r="A33" s="110" t="s">
        <v>713</v>
      </c>
      <c r="B33" s="12" t="s">
        <v>712</v>
      </c>
      <c r="C33" s="13" t="s">
        <v>711</v>
      </c>
      <c r="D33" s="109">
        <v>30000</v>
      </c>
      <c r="E33" s="14">
        <v>98473.698629999999</v>
      </c>
      <c r="F33" s="14">
        <v>2954210959</v>
      </c>
      <c r="G33" s="108">
        <v>1.9099999999999999E-2</v>
      </c>
    </row>
    <row r="34" spans="1:7" ht="25.5" x14ac:dyDescent="0.25">
      <c r="A34" s="107"/>
      <c r="B34" s="9" t="s">
        <v>710</v>
      </c>
      <c r="C34" s="10" t="s">
        <v>709</v>
      </c>
      <c r="D34" s="39">
        <v>487423</v>
      </c>
      <c r="E34" s="11">
        <v>0</v>
      </c>
      <c r="F34" s="11">
        <v>56257553204</v>
      </c>
      <c r="G34" s="106">
        <v>0.3629</v>
      </c>
    </row>
    <row r="35" spans="1:7" ht="25.5" x14ac:dyDescent="0.25">
      <c r="A35" s="107" t="s">
        <v>550</v>
      </c>
      <c r="B35" s="9" t="s">
        <v>708</v>
      </c>
      <c r="C35" s="10" t="s">
        <v>707</v>
      </c>
      <c r="D35" s="39">
        <v>0</v>
      </c>
      <c r="E35" s="11">
        <v>0</v>
      </c>
      <c r="F35" s="11">
        <v>0</v>
      </c>
      <c r="G35" s="106">
        <v>0</v>
      </c>
    </row>
    <row r="36" spans="1:7" ht="25.5" x14ac:dyDescent="0.25">
      <c r="A36" s="110" t="s">
        <v>535</v>
      </c>
      <c r="B36" s="12" t="s">
        <v>706</v>
      </c>
      <c r="C36" s="13" t="s">
        <v>705</v>
      </c>
      <c r="D36" s="109">
        <v>0</v>
      </c>
      <c r="E36" s="14">
        <v>0</v>
      </c>
      <c r="F36" s="14">
        <v>0</v>
      </c>
      <c r="G36" s="108">
        <v>0</v>
      </c>
    </row>
    <row r="37" spans="1:7" ht="25.5" x14ac:dyDescent="0.25">
      <c r="A37" s="110" t="s">
        <v>532</v>
      </c>
      <c r="B37" s="12" t="s">
        <v>704</v>
      </c>
      <c r="C37" s="13" t="s">
        <v>703</v>
      </c>
      <c r="D37" s="109">
        <v>0</v>
      </c>
      <c r="E37" s="14">
        <v>0</v>
      </c>
      <c r="F37" s="14">
        <v>0</v>
      </c>
      <c r="G37" s="108">
        <v>0</v>
      </c>
    </row>
    <row r="38" spans="1:7" ht="25.5" x14ac:dyDescent="0.25">
      <c r="A38" s="110"/>
      <c r="B38" s="12" t="s">
        <v>662</v>
      </c>
      <c r="C38" s="13" t="s">
        <v>702</v>
      </c>
      <c r="D38" s="109">
        <v>0</v>
      </c>
      <c r="E38" s="14">
        <v>0</v>
      </c>
      <c r="F38" s="14">
        <v>0</v>
      </c>
      <c r="G38" s="108">
        <v>0</v>
      </c>
    </row>
    <row r="39" spans="1:7" ht="25.5" x14ac:dyDescent="0.25">
      <c r="A39" s="107"/>
      <c r="B39" s="9" t="s">
        <v>701</v>
      </c>
      <c r="C39" s="10" t="s">
        <v>700</v>
      </c>
      <c r="D39" s="39">
        <v>487423</v>
      </c>
      <c r="E39" s="11">
        <v>0</v>
      </c>
      <c r="F39" s="11">
        <v>56257553204</v>
      </c>
      <c r="G39" s="106">
        <v>0.3629</v>
      </c>
    </row>
    <row r="40" spans="1:7" ht="25.5" x14ac:dyDescent="0.25">
      <c r="A40" s="107" t="s">
        <v>543</v>
      </c>
      <c r="B40" s="9" t="s">
        <v>699</v>
      </c>
      <c r="C40" s="10" t="s">
        <v>698</v>
      </c>
      <c r="D40" s="39">
        <v>0</v>
      </c>
      <c r="E40" s="11">
        <v>0</v>
      </c>
      <c r="F40" s="11">
        <v>0</v>
      </c>
      <c r="G40" s="106">
        <v>0</v>
      </c>
    </row>
    <row r="41" spans="1:7" ht="25.5" x14ac:dyDescent="0.25">
      <c r="A41" s="110" t="s">
        <v>535</v>
      </c>
      <c r="B41" s="12" t="s">
        <v>697</v>
      </c>
      <c r="C41" s="13" t="s">
        <v>696</v>
      </c>
      <c r="D41" s="109">
        <v>0</v>
      </c>
      <c r="E41" s="14">
        <v>0</v>
      </c>
      <c r="F41" s="14">
        <v>0</v>
      </c>
      <c r="G41" s="108">
        <v>0</v>
      </c>
    </row>
    <row r="42" spans="1:7" ht="25.5" x14ac:dyDescent="0.25">
      <c r="A42" s="110" t="s">
        <v>532</v>
      </c>
      <c r="B42" s="12" t="s">
        <v>695</v>
      </c>
      <c r="C42" s="13" t="s">
        <v>694</v>
      </c>
      <c r="D42" s="109">
        <v>0</v>
      </c>
      <c r="E42" s="14">
        <v>0</v>
      </c>
      <c r="F42" s="14">
        <v>1610507988</v>
      </c>
      <c r="G42" s="108">
        <v>1.04E-2</v>
      </c>
    </row>
    <row r="43" spans="1:7" ht="25.5" x14ac:dyDescent="0.25">
      <c r="A43" s="113"/>
      <c r="B43" s="15" t="s">
        <v>287</v>
      </c>
      <c r="C43" s="16" t="s">
        <v>693</v>
      </c>
      <c r="D43" s="112">
        <v>0</v>
      </c>
      <c r="E43" s="17">
        <v>0</v>
      </c>
      <c r="F43" s="17">
        <v>1610507988</v>
      </c>
      <c r="G43" s="111">
        <v>1.04E-2</v>
      </c>
    </row>
    <row r="44" spans="1:7" ht="25.5" x14ac:dyDescent="0.25">
      <c r="A44" s="110" t="s">
        <v>527</v>
      </c>
      <c r="B44" s="12" t="s">
        <v>692</v>
      </c>
      <c r="C44" s="13" t="s">
        <v>691</v>
      </c>
      <c r="D44" s="109">
        <v>0</v>
      </c>
      <c r="E44" s="14">
        <v>0</v>
      </c>
      <c r="F44" s="14">
        <v>1827077196</v>
      </c>
      <c r="G44" s="108">
        <v>1.18E-2</v>
      </c>
    </row>
    <row r="45" spans="1:7" ht="51" x14ac:dyDescent="0.25">
      <c r="A45" s="110" t="s">
        <v>604</v>
      </c>
      <c r="B45" s="12" t="s">
        <v>690</v>
      </c>
      <c r="C45" s="13" t="s">
        <v>689</v>
      </c>
      <c r="D45" s="109">
        <v>0</v>
      </c>
      <c r="E45" s="14">
        <v>0</v>
      </c>
      <c r="F45" s="14">
        <v>0</v>
      </c>
      <c r="G45" s="108">
        <v>0</v>
      </c>
    </row>
    <row r="46" spans="1:7" ht="51" x14ac:dyDescent="0.25">
      <c r="A46" s="110" t="s">
        <v>601</v>
      </c>
      <c r="B46" s="12" t="s">
        <v>688</v>
      </c>
      <c r="C46" s="13" t="s">
        <v>687</v>
      </c>
      <c r="D46" s="109">
        <v>0</v>
      </c>
      <c r="E46" s="14">
        <v>0</v>
      </c>
      <c r="F46" s="14">
        <v>0</v>
      </c>
      <c r="G46" s="108">
        <v>0</v>
      </c>
    </row>
    <row r="47" spans="1:7" ht="25.5" x14ac:dyDescent="0.25">
      <c r="A47" s="110" t="s">
        <v>592</v>
      </c>
      <c r="B47" s="12" t="s">
        <v>686</v>
      </c>
      <c r="C47" s="13" t="s">
        <v>685</v>
      </c>
      <c r="D47" s="109">
        <v>0</v>
      </c>
      <c r="E47" s="14">
        <v>0</v>
      </c>
      <c r="F47" s="14">
        <v>0</v>
      </c>
      <c r="G47" s="108">
        <v>0</v>
      </c>
    </row>
    <row r="48" spans="1:7" ht="25.5" x14ac:dyDescent="0.25">
      <c r="A48" s="110" t="s">
        <v>579</v>
      </c>
      <c r="B48" s="12" t="s">
        <v>684</v>
      </c>
      <c r="C48" s="13" t="s">
        <v>683</v>
      </c>
      <c r="D48" s="109">
        <v>0</v>
      </c>
      <c r="E48" s="14">
        <v>0</v>
      </c>
      <c r="F48" s="14">
        <v>0</v>
      </c>
      <c r="G48" s="108">
        <v>0</v>
      </c>
    </row>
    <row r="49" spans="1:8" ht="38.25" x14ac:dyDescent="0.25">
      <c r="A49" s="113" t="s">
        <v>682</v>
      </c>
      <c r="B49" s="15" t="s">
        <v>273</v>
      </c>
      <c r="C49" s="16" t="s">
        <v>681</v>
      </c>
      <c r="D49" s="112">
        <v>0</v>
      </c>
      <c r="E49" s="17">
        <v>0</v>
      </c>
      <c r="F49" s="17">
        <v>0</v>
      </c>
      <c r="G49" s="111">
        <v>0</v>
      </c>
    </row>
    <row r="50" spans="1:8" ht="25.5" x14ac:dyDescent="0.25">
      <c r="A50" s="107"/>
      <c r="B50" s="9" t="s">
        <v>662</v>
      </c>
      <c r="C50" s="10" t="s">
        <v>680</v>
      </c>
      <c r="D50" s="39">
        <v>0</v>
      </c>
      <c r="E50" s="11">
        <v>0</v>
      </c>
      <c r="F50" s="11">
        <v>3437585184</v>
      </c>
      <c r="G50" s="106">
        <v>2.2200000000000001E-2</v>
      </c>
    </row>
    <row r="51" spans="1:8" ht="25.5" x14ac:dyDescent="0.25">
      <c r="A51" s="107" t="s">
        <v>162</v>
      </c>
      <c r="B51" s="9" t="s">
        <v>507</v>
      </c>
      <c r="C51" s="10" t="s">
        <v>679</v>
      </c>
      <c r="D51" s="39">
        <v>0</v>
      </c>
      <c r="E51" s="11">
        <v>0</v>
      </c>
      <c r="F51" s="11">
        <v>0</v>
      </c>
      <c r="G51" s="106">
        <v>0</v>
      </c>
    </row>
    <row r="52" spans="1:8" ht="25.5" x14ac:dyDescent="0.25">
      <c r="A52" s="110" t="s">
        <v>535</v>
      </c>
      <c r="B52" s="12" t="s">
        <v>678</v>
      </c>
      <c r="C52" s="13" t="s">
        <v>677</v>
      </c>
      <c r="D52" s="109">
        <v>0</v>
      </c>
      <c r="E52" s="14">
        <v>0</v>
      </c>
      <c r="F52" s="14">
        <v>75321799781</v>
      </c>
      <c r="G52" s="108">
        <v>0.4859</v>
      </c>
    </row>
    <row r="53" spans="1:8" ht="25.5" x14ac:dyDescent="0.25">
      <c r="A53" s="113"/>
      <c r="B53" s="15" t="s">
        <v>505</v>
      </c>
      <c r="C53" s="16" t="s">
        <v>676</v>
      </c>
      <c r="D53" s="112">
        <v>0</v>
      </c>
      <c r="E53" s="17">
        <v>0</v>
      </c>
      <c r="F53" s="17">
        <v>10596320329</v>
      </c>
      <c r="G53" s="111">
        <v>6.8400000000000002E-2</v>
      </c>
    </row>
    <row r="54" spans="1:8" ht="25.5" x14ac:dyDescent="0.25">
      <c r="A54" s="113"/>
      <c r="B54" s="15" t="s">
        <v>495</v>
      </c>
      <c r="C54" s="16" t="s">
        <v>675</v>
      </c>
      <c r="D54" s="112">
        <v>0</v>
      </c>
      <c r="E54" s="17">
        <v>0</v>
      </c>
      <c r="F54" s="17">
        <v>0</v>
      </c>
      <c r="G54" s="111">
        <v>0</v>
      </c>
    </row>
    <row r="55" spans="1:8" ht="25.5" x14ac:dyDescent="0.25">
      <c r="A55" s="113"/>
      <c r="B55" s="15" t="s">
        <v>674</v>
      </c>
      <c r="C55" s="16" t="s">
        <v>673</v>
      </c>
      <c r="D55" s="112">
        <v>0</v>
      </c>
      <c r="E55" s="17">
        <v>0</v>
      </c>
      <c r="F55" s="17">
        <v>64725479452</v>
      </c>
      <c r="G55" s="111">
        <v>0.41749999999999998</v>
      </c>
    </row>
    <row r="56" spans="1:8" ht="25.5" x14ac:dyDescent="0.25">
      <c r="A56" s="110" t="s">
        <v>532</v>
      </c>
      <c r="B56" s="12" t="s">
        <v>672</v>
      </c>
      <c r="C56" s="13" t="s">
        <v>671</v>
      </c>
      <c r="D56" s="109">
        <v>0</v>
      </c>
      <c r="E56" s="14">
        <v>0</v>
      </c>
      <c r="F56" s="14">
        <v>20000000000</v>
      </c>
      <c r="G56" s="108">
        <v>0.129</v>
      </c>
    </row>
    <row r="57" spans="1:8" ht="16.5" customHeight="1" x14ac:dyDescent="0.25">
      <c r="A57" s="110" t="s">
        <v>670</v>
      </c>
      <c r="B57" s="12" t="s">
        <v>669</v>
      </c>
      <c r="C57" s="13" t="s">
        <v>668</v>
      </c>
      <c r="D57" s="109">
        <v>10000</v>
      </c>
      <c r="E57" s="14"/>
      <c r="F57" s="14">
        <v>10000000000</v>
      </c>
      <c r="G57" s="108">
        <v>6.4500000000000002E-2</v>
      </c>
    </row>
    <row r="58" spans="1:8" ht="16.5" customHeight="1" x14ac:dyDescent="0.25">
      <c r="A58" s="110" t="s">
        <v>667</v>
      </c>
      <c r="B58" s="12" t="s">
        <v>666</v>
      </c>
      <c r="C58" s="13" t="s">
        <v>665</v>
      </c>
      <c r="D58" s="109">
        <v>10000</v>
      </c>
      <c r="E58" s="14"/>
      <c r="F58" s="14">
        <v>10000000000</v>
      </c>
      <c r="G58" s="108">
        <v>6.4500000000000002E-2</v>
      </c>
    </row>
    <row r="59" spans="1:8" ht="25.5" x14ac:dyDescent="0.25">
      <c r="A59" s="110" t="s">
        <v>527</v>
      </c>
      <c r="B59" s="12" t="s">
        <v>664</v>
      </c>
      <c r="C59" s="13" t="s">
        <v>663</v>
      </c>
      <c r="D59" s="109">
        <v>0</v>
      </c>
      <c r="E59" s="14">
        <v>0</v>
      </c>
      <c r="F59" s="14">
        <v>0</v>
      </c>
      <c r="G59" s="108">
        <v>0</v>
      </c>
    </row>
    <row r="60" spans="1:8" ht="25.5" x14ac:dyDescent="0.25">
      <c r="A60" s="107"/>
      <c r="B60" s="9" t="s">
        <v>662</v>
      </c>
      <c r="C60" s="10" t="s">
        <v>661</v>
      </c>
      <c r="D60" s="39">
        <v>0</v>
      </c>
      <c r="E60" s="11">
        <v>0</v>
      </c>
      <c r="F60" s="11">
        <v>95321799781</v>
      </c>
      <c r="G60" s="106">
        <v>0.6149</v>
      </c>
    </row>
    <row r="61" spans="1:8" ht="25.5" x14ac:dyDescent="0.25">
      <c r="A61" s="105" t="s">
        <v>538</v>
      </c>
      <c r="B61" s="18" t="s">
        <v>660</v>
      </c>
      <c r="C61" s="19" t="s">
        <v>659</v>
      </c>
      <c r="D61" s="104">
        <v>0</v>
      </c>
      <c r="E61" s="20">
        <v>0</v>
      </c>
      <c r="F61" s="20">
        <v>155016938169</v>
      </c>
      <c r="G61" s="103">
        <v>1</v>
      </c>
    </row>
    <row r="62" spans="1:8" ht="11.25" customHeight="1" x14ac:dyDescent="0.25">
      <c r="A62" s="1"/>
      <c r="B62" s="1"/>
      <c r="C62" s="1"/>
      <c r="D62" s="1"/>
      <c r="E62" s="1"/>
      <c r="F62" s="1"/>
      <c r="G62" s="1"/>
      <c r="H62" s="1"/>
    </row>
    <row r="63" spans="1:8" ht="15.75" customHeight="1" x14ac:dyDescent="0.25">
      <c r="A63" s="102"/>
      <c r="B63" s="1"/>
      <c r="C63" s="1"/>
      <c r="D63" s="1"/>
      <c r="E63" s="1"/>
      <c r="F63" s="1"/>
    </row>
    <row r="64" spans="1:8" ht="26.25" customHeight="1" x14ac:dyDescent="0.25">
      <c r="A64" s="101"/>
    </row>
    <row r="65" spans="1:8" ht="9.75" customHeight="1" x14ac:dyDescent="0.25">
      <c r="A65" s="7"/>
      <c r="B65" s="7"/>
      <c r="C65" s="7"/>
      <c r="D65" s="7"/>
      <c r="E65" s="7"/>
      <c r="F65" s="7"/>
      <c r="G65" s="7"/>
      <c r="H65" s="1"/>
    </row>
    <row r="66" spans="1:8" ht="62.25" customHeight="1" x14ac:dyDescent="0.25">
      <c r="A66" s="100" t="s">
        <v>658</v>
      </c>
      <c r="B66" s="99" t="s">
        <v>657</v>
      </c>
      <c r="C66" s="99" t="s">
        <v>656</v>
      </c>
      <c r="D66" s="99" t="s">
        <v>655</v>
      </c>
      <c r="E66" s="99" t="s">
        <v>654</v>
      </c>
      <c r="F66" s="99" t="s">
        <v>653</v>
      </c>
      <c r="G66" s="98" t="s">
        <v>652</v>
      </c>
    </row>
    <row r="67" spans="1:8" ht="8.25" customHeight="1" x14ac:dyDescent="0.25">
      <c r="A67" s="1"/>
      <c r="B67" s="1"/>
      <c r="C67" s="1"/>
      <c r="D67" s="1"/>
      <c r="E67" s="1"/>
      <c r="F67" s="1"/>
      <c r="G67" s="1"/>
      <c r="H67" s="1"/>
    </row>
    <row r="68" spans="1:8" ht="12.75" customHeight="1" x14ac:dyDescent="0.25">
      <c r="A68" s="56"/>
      <c r="B68" s="56"/>
    </row>
    <row r="69" spans="1:8" ht="15.75" customHeight="1" x14ac:dyDescent="0.25">
      <c r="A69" s="54"/>
      <c r="B69" s="54"/>
    </row>
    <row r="70" spans="1:8" ht="15" customHeight="1" x14ac:dyDescent="0.25">
      <c r="A70" s="1"/>
      <c r="B70" s="1"/>
      <c r="C70" s="1"/>
      <c r="D70" s="1"/>
      <c r="E70" s="1"/>
      <c r="F70" s="1"/>
      <c r="G70" s="1"/>
      <c r="H70" s="1"/>
    </row>
    <row r="71" spans="1:8" ht="15" customHeight="1" x14ac:dyDescent="0.25">
      <c r="A71" s="1"/>
      <c r="B71" s="1"/>
      <c r="C71" s="1"/>
      <c r="D71" s="1"/>
      <c r="E71" s="1"/>
      <c r="F71" s="1"/>
      <c r="G71" s="1"/>
      <c r="H71" s="1"/>
    </row>
    <row r="72" spans="1:8" ht="15" customHeight="1" x14ac:dyDescent="0.25">
      <c r="A72" s="1"/>
      <c r="B72" s="1"/>
      <c r="C72" s="1"/>
      <c r="D72" s="1"/>
      <c r="E72" s="1"/>
      <c r="F72" s="1"/>
      <c r="G72" s="1"/>
      <c r="H72" s="1"/>
    </row>
    <row r="73" spans="1:8" ht="15" customHeight="1" x14ac:dyDescent="0.25">
      <c r="A73" s="1"/>
      <c r="B73" s="1"/>
      <c r="C73" s="1"/>
      <c r="D73" s="1"/>
      <c r="E73" s="1"/>
      <c r="F73" s="1"/>
      <c r="G73" s="1"/>
      <c r="H73" s="1"/>
    </row>
    <row r="74" spans="1:8" ht="15.75" customHeight="1" x14ac:dyDescent="0.25">
      <c r="A74" s="1"/>
      <c r="B74" s="1"/>
      <c r="C74" s="1"/>
      <c r="D74" s="1"/>
      <c r="E74" s="1"/>
      <c r="F74" s="1"/>
      <c r="G74" s="1"/>
      <c r="H74" s="1"/>
    </row>
    <row r="75" spans="1:8" ht="15.75" customHeight="1" x14ac:dyDescent="0.25">
      <c r="A75" s="1"/>
      <c r="B75" s="1"/>
      <c r="C75" s="1"/>
      <c r="D75" s="1"/>
      <c r="E75" s="1"/>
      <c r="F75" s="1"/>
      <c r="G75" s="1"/>
      <c r="H75" s="1"/>
    </row>
    <row r="76" spans="1:8" ht="15.75" customHeight="1" x14ac:dyDescent="0.25">
      <c r="A76" s="1"/>
      <c r="B76" s="1"/>
      <c r="C76" s="1"/>
      <c r="D76" s="1"/>
      <c r="E76" s="1"/>
      <c r="F76" s="1"/>
      <c r="G76" s="1"/>
      <c r="H76" s="1"/>
    </row>
    <row r="77" spans="1:8" ht="15.75" customHeight="1" x14ac:dyDescent="0.25">
      <c r="A77" s="56"/>
      <c r="B77" s="56"/>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180" customWidth="1"/>
    <col min="2" max="2" width="34.42578125" style="134" customWidth="1"/>
    <col min="3" max="3" width="12.42578125" style="134" bestFit="1" customWidth="1"/>
    <col min="4" max="4" width="9.140625" style="134"/>
    <col min="5" max="5" width="12.28515625" style="134" customWidth="1"/>
    <col min="6" max="6" width="13.28515625" style="134" customWidth="1"/>
    <col min="7" max="7" width="15.28515625" style="134" customWidth="1"/>
    <col min="8" max="11" width="19" style="134" customWidth="1"/>
    <col min="12" max="16384" width="9.140625" style="134"/>
  </cols>
  <sheetData>
    <row r="1" spans="1:11" s="131" customFormat="1" ht="26.25" customHeight="1" x14ac:dyDescent="0.25">
      <c r="A1" s="266" t="s">
        <v>803</v>
      </c>
      <c r="B1" s="266"/>
      <c r="C1" s="266"/>
      <c r="D1" s="266"/>
      <c r="E1" s="266"/>
      <c r="F1" s="266"/>
      <c r="G1" s="266"/>
      <c r="H1" s="266"/>
      <c r="I1" s="266"/>
      <c r="J1" s="266"/>
      <c r="K1" s="266"/>
    </row>
    <row r="2" spans="1:11" ht="52.5" customHeight="1" x14ac:dyDescent="0.25">
      <c r="A2" s="132"/>
      <c r="B2" s="133"/>
      <c r="C2" s="267" t="s">
        <v>804</v>
      </c>
      <c r="D2" s="267"/>
      <c r="E2" s="267"/>
      <c r="F2" s="267"/>
      <c r="G2" s="267"/>
      <c r="H2" s="267"/>
      <c r="I2" s="267"/>
      <c r="J2" s="267"/>
      <c r="K2" s="267"/>
    </row>
    <row r="3" spans="1:11" ht="14.25" customHeight="1" x14ac:dyDescent="0.25">
      <c r="A3" s="268" t="s">
        <v>805</v>
      </c>
      <c r="B3" s="269"/>
      <c r="C3" s="269"/>
      <c r="D3" s="269"/>
      <c r="E3" s="269"/>
      <c r="F3" s="269"/>
      <c r="G3" s="269"/>
      <c r="H3" s="269"/>
      <c r="I3" s="269"/>
      <c r="J3" s="269"/>
      <c r="K3" s="269"/>
    </row>
    <row r="4" spans="1:11" ht="15.75" customHeight="1" x14ac:dyDescent="0.25">
      <c r="A4" s="269"/>
      <c r="B4" s="269"/>
      <c r="C4" s="269"/>
      <c r="D4" s="269"/>
      <c r="E4" s="269"/>
      <c r="F4" s="269"/>
      <c r="G4" s="269"/>
      <c r="H4" s="269"/>
      <c r="I4" s="269"/>
      <c r="J4" s="269"/>
      <c r="K4" s="269"/>
    </row>
    <row r="5" spans="1:11" s="135" customFormat="1" ht="18" customHeight="1" x14ac:dyDescent="0.2">
      <c r="A5" s="270" t="s">
        <v>3</v>
      </c>
      <c r="B5" s="271"/>
      <c r="C5" s="271"/>
      <c r="D5" s="271"/>
      <c r="E5" s="271"/>
      <c r="F5" s="271"/>
      <c r="G5" s="271"/>
      <c r="H5" s="271"/>
      <c r="I5" s="271"/>
      <c r="J5" s="271"/>
      <c r="K5" s="271"/>
    </row>
    <row r="6" spans="1:11" s="135" customFormat="1" ht="11.25" x14ac:dyDescent="0.2">
      <c r="A6" s="136"/>
      <c r="B6" s="136"/>
      <c r="C6" s="136"/>
      <c r="D6" s="136"/>
      <c r="E6" s="136"/>
      <c r="F6" s="137"/>
      <c r="G6" s="138"/>
      <c r="H6" s="138"/>
      <c r="I6" s="138"/>
      <c r="J6" s="138"/>
      <c r="K6" s="138"/>
    </row>
    <row r="7" spans="1:11" s="135" customFormat="1" ht="17.25" customHeight="1" x14ac:dyDescent="0.2">
      <c r="A7" s="272" t="s">
        <v>12</v>
      </c>
      <c r="B7" s="273"/>
      <c r="C7" s="274" t="s">
        <v>806</v>
      </c>
      <c r="D7" s="274"/>
      <c r="E7" s="274"/>
      <c r="F7" s="274"/>
      <c r="G7" s="272"/>
      <c r="H7" s="272"/>
      <c r="I7" s="272"/>
      <c r="J7" s="272"/>
      <c r="K7" s="138"/>
    </row>
    <row r="8" spans="1:11" s="135" customFormat="1" ht="17.25" customHeight="1" x14ac:dyDescent="0.2">
      <c r="A8" s="139" t="s">
        <v>14</v>
      </c>
      <c r="B8" s="140"/>
      <c r="C8" s="141" t="s">
        <v>807</v>
      </c>
      <c r="D8" s="138"/>
      <c r="E8" s="138"/>
      <c r="F8" s="138"/>
      <c r="G8" s="265"/>
      <c r="H8" s="265"/>
      <c r="I8" s="265"/>
      <c r="J8" s="265"/>
      <c r="K8" s="138"/>
    </row>
    <row r="9" spans="1:11" s="135" customFormat="1" ht="17.25" customHeight="1" x14ac:dyDescent="0.2">
      <c r="A9" s="142" t="s">
        <v>4</v>
      </c>
      <c r="B9" s="140"/>
      <c r="C9" s="272" t="s">
        <v>5</v>
      </c>
      <c r="D9" s="272"/>
      <c r="E9" s="272"/>
      <c r="F9" s="272"/>
      <c r="G9" s="272"/>
      <c r="H9" s="143"/>
      <c r="I9" s="143"/>
      <c r="J9" s="143"/>
      <c r="K9" s="138"/>
    </row>
    <row r="10" spans="1:11" s="135" customFormat="1" ht="17.25" customHeight="1" x14ac:dyDescent="0.2">
      <c r="A10" s="139" t="s">
        <v>6</v>
      </c>
      <c r="B10" s="140"/>
      <c r="C10" s="275" t="s">
        <v>7</v>
      </c>
      <c r="D10" s="275"/>
      <c r="E10" s="275"/>
      <c r="F10" s="275"/>
      <c r="G10" s="143"/>
      <c r="H10" s="143"/>
      <c r="I10" s="143"/>
      <c r="J10" s="143"/>
      <c r="K10" s="138"/>
    </row>
    <row r="11" spans="1:11" s="135" customFormat="1" ht="17.25" customHeight="1" x14ac:dyDescent="0.2">
      <c r="A11" s="272" t="s">
        <v>8</v>
      </c>
      <c r="B11" s="273"/>
      <c r="C11" s="144" t="s">
        <v>808</v>
      </c>
      <c r="D11" s="144"/>
      <c r="E11" s="138"/>
      <c r="F11" s="138"/>
      <c r="G11" s="272"/>
      <c r="H11" s="272"/>
      <c r="I11" s="272"/>
      <c r="J11" s="272"/>
      <c r="K11" s="138"/>
    </row>
    <row r="12" spans="1:11" s="135" customFormat="1" ht="17.25" customHeight="1" x14ac:dyDescent="0.2">
      <c r="A12" s="264" t="s">
        <v>809</v>
      </c>
      <c r="B12" s="264"/>
      <c r="C12" s="145" t="s">
        <v>11</v>
      </c>
      <c r="D12" s="138"/>
      <c r="E12" s="138"/>
      <c r="F12" s="138"/>
      <c r="G12" s="265"/>
      <c r="H12" s="265"/>
      <c r="I12" s="265"/>
      <c r="J12" s="265"/>
      <c r="K12" s="138"/>
    </row>
    <row r="13" spans="1:11" s="135" customFormat="1" ht="17.25" customHeight="1" x14ac:dyDescent="0.2">
      <c r="A13" s="272" t="s">
        <v>16</v>
      </c>
      <c r="B13" s="273"/>
      <c r="C13" s="146" t="s">
        <v>920</v>
      </c>
      <c r="D13" s="144"/>
      <c r="E13" s="138"/>
      <c r="F13" s="138"/>
      <c r="G13" s="272"/>
      <c r="H13" s="272"/>
      <c r="I13" s="272"/>
      <c r="J13" s="272"/>
      <c r="K13" s="138"/>
    </row>
    <row r="14" spans="1:11" s="135" customFormat="1" ht="17.25" customHeight="1" x14ac:dyDescent="0.2">
      <c r="A14" s="139" t="s">
        <v>17</v>
      </c>
      <c r="B14" s="139"/>
      <c r="C14" s="147" t="s">
        <v>919</v>
      </c>
      <c r="D14" s="138"/>
      <c r="E14" s="138"/>
      <c r="F14" s="138"/>
      <c r="G14" s="278"/>
      <c r="H14" s="278"/>
      <c r="I14" s="278"/>
      <c r="J14" s="278"/>
      <c r="K14" s="138"/>
    </row>
    <row r="15" spans="1:11" s="135" customFormat="1" ht="11.25" x14ac:dyDescent="0.2">
      <c r="A15" s="139"/>
      <c r="B15" s="139"/>
      <c r="C15" s="148"/>
      <c r="D15" s="138"/>
      <c r="E15" s="138"/>
      <c r="F15" s="138"/>
      <c r="G15" s="149"/>
      <c r="H15" s="149"/>
      <c r="I15" s="149"/>
      <c r="J15" s="149"/>
      <c r="K15" s="138"/>
    </row>
    <row r="16" spans="1:11" s="135" customFormat="1" ht="15.75" customHeight="1" x14ac:dyDescent="0.2">
      <c r="A16" s="150"/>
      <c r="B16" s="138"/>
      <c r="C16" s="138"/>
      <c r="D16" s="138"/>
      <c r="E16" s="138"/>
      <c r="F16" s="138"/>
      <c r="G16" s="138"/>
      <c r="H16" s="138"/>
      <c r="I16" s="138"/>
      <c r="J16" s="138"/>
      <c r="K16" s="138"/>
    </row>
    <row r="17" spans="1:11" s="135" customFormat="1" ht="29.25" customHeight="1" x14ac:dyDescent="0.2">
      <c r="A17" s="150"/>
      <c r="B17" s="138"/>
      <c r="C17" s="138"/>
      <c r="D17" s="138"/>
      <c r="E17" s="138"/>
      <c r="F17" s="138"/>
      <c r="G17" s="138"/>
      <c r="H17" s="138"/>
      <c r="I17" s="138"/>
      <c r="J17" s="138"/>
      <c r="K17" s="138"/>
    </row>
    <row r="18" spans="1:11" s="135" customFormat="1" ht="37.5" customHeight="1" x14ac:dyDescent="0.2">
      <c r="A18" s="279" t="s">
        <v>747</v>
      </c>
      <c r="B18" s="279" t="s">
        <v>810</v>
      </c>
      <c r="C18" s="281" t="s">
        <v>516</v>
      </c>
      <c r="D18" s="279" t="s">
        <v>811</v>
      </c>
      <c r="E18" s="279" t="s">
        <v>812</v>
      </c>
      <c r="F18" s="279" t="s">
        <v>813</v>
      </c>
      <c r="G18" s="279" t="s">
        <v>814</v>
      </c>
      <c r="H18" s="276" t="s">
        <v>815</v>
      </c>
      <c r="I18" s="277"/>
      <c r="J18" s="276" t="s">
        <v>816</v>
      </c>
      <c r="K18" s="277"/>
    </row>
    <row r="19" spans="1:11" s="135" customFormat="1" ht="73.5" customHeight="1" x14ac:dyDescent="0.2">
      <c r="A19" s="280"/>
      <c r="B19" s="280"/>
      <c r="C19" s="282"/>
      <c r="D19" s="280"/>
      <c r="E19" s="280"/>
      <c r="F19" s="280"/>
      <c r="G19" s="280"/>
      <c r="H19" s="151" t="s">
        <v>817</v>
      </c>
      <c r="I19" s="151" t="s">
        <v>818</v>
      </c>
      <c r="J19" s="151" t="s">
        <v>819</v>
      </c>
      <c r="K19" s="151" t="s">
        <v>818</v>
      </c>
    </row>
    <row r="20" spans="1:11" s="135" customFormat="1" ht="35.25" customHeight="1" x14ac:dyDescent="0.2">
      <c r="A20" s="152" t="s">
        <v>535</v>
      </c>
      <c r="B20" s="153" t="s">
        <v>820</v>
      </c>
      <c r="C20" s="152" t="s">
        <v>821</v>
      </c>
      <c r="D20" s="154"/>
      <c r="E20" s="154"/>
      <c r="F20" s="155"/>
      <c r="G20" s="156"/>
      <c r="H20" s="153"/>
      <c r="I20" s="157"/>
      <c r="J20" s="158"/>
      <c r="K20" s="159"/>
    </row>
    <row r="21" spans="1:11" s="135" customFormat="1" ht="35.25" customHeight="1" x14ac:dyDescent="0.2">
      <c r="A21" s="152" t="s">
        <v>731</v>
      </c>
      <c r="B21" s="153" t="s">
        <v>822</v>
      </c>
      <c r="C21" s="152" t="s">
        <v>823</v>
      </c>
      <c r="D21" s="154"/>
      <c r="E21" s="154"/>
      <c r="F21" s="155"/>
      <c r="G21" s="156"/>
      <c r="H21" s="153"/>
      <c r="I21" s="157"/>
      <c r="J21" s="158"/>
      <c r="K21" s="159"/>
    </row>
    <row r="22" spans="1:11" s="135" customFormat="1" ht="35.25" customHeight="1" x14ac:dyDescent="0.2">
      <c r="A22" s="152" t="s">
        <v>354</v>
      </c>
      <c r="B22" s="153" t="s">
        <v>824</v>
      </c>
      <c r="C22" s="152" t="s">
        <v>825</v>
      </c>
      <c r="D22" s="155"/>
      <c r="E22" s="155"/>
      <c r="F22" s="155"/>
      <c r="G22" s="156"/>
      <c r="H22" s="153"/>
      <c r="I22" s="157"/>
      <c r="J22" s="153"/>
      <c r="K22" s="157"/>
    </row>
    <row r="23" spans="1:11" s="135" customFormat="1" ht="35.25" customHeight="1" x14ac:dyDescent="0.2">
      <c r="A23" s="152" t="s">
        <v>532</v>
      </c>
      <c r="B23" s="153" t="s">
        <v>826</v>
      </c>
      <c r="C23" s="152" t="s">
        <v>827</v>
      </c>
      <c r="D23" s="155"/>
      <c r="E23" s="155"/>
      <c r="F23" s="155"/>
      <c r="G23" s="154"/>
      <c r="H23" s="153"/>
      <c r="I23" s="160"/>
      <c r="J23" s="153"/>
      <c r="K23" s="160"/>
    </row>
    <row r="24" spans="1:11" s="135" customFormat="1" ht="35.25" customHeight="1" x14ac:dyDescent="0.2">
      <c r="A24" s="152" t="s">
        <v>264</v>
      </c>
      <c r="B24" s="153" t="s">
        <v>828</v>
      </c>
      <c r="C24" s="152" t="s">
        <v>829</v>
      </c>
      <c r="D24" s="155"/>
      <c r="E24" s="155"/>
      <c r="F24" s="155"/>
      <c r="G24" s="156"/>
      <c r="H24" s="153"/>
      <c r="I24" s="157"/>
      <c r="J24" s="153"/>
      <c r="K24" s="157"/>
    </row>
    <row r="25" spans="1:11" s="165" customFormat="1" ht="35.25" customHeight="1" x14ac:dyDescent="0.15">
      <c r="A25" s="161" t="s">
        <v>830</v>
      </c>
      <c r="B25" s="162" t="s">
        <v>831</v>
      </c>
      <c r="C25" s="161" t="s">
        <v>832</v>
      </c>
      <c r="D25" s="163"/>
      <c r="E25" s="163"/>
      <c r="F25" s="163"/>
      <c r="G25" s="164"/>
      <c r="H25" s="162"/>
      <c r="I25" s="159"/>
      <c r="J25" s="162"/>
      <c r="K25" s="159"/>
    </row>
    <row r="26" spans="1:11" s="135" customFormat="1" ht="35.25" customHeight="1" x14ac:dyDescent="0.2">
      <c r="A26" s="152" t="s">
        <v>527</v>
      </c>
      <c r="B26" s="153" t="s">
        <v>833</v>
      </c>
      <c r="C26" s="152" t="s">
        <v>834</v>
      </c>
      <c r="D26" s="155"/>
      <c r="E26" s="155"/>
      <c r="F26" s="155"/>
      <c r="G26" s="156"/>
      <c r="H26" s="153"/>
      <c r="I26" s="157"/>
      <c r="J26" s="153"/>
      <c r="K26" s="157"/>
    </row>
    <row r="27" spans="1:11" s="135" customFormat="1" ht="35.25" customHeight="1" x14ac:dyDescent="0.2">
      <c r="A27" s="152" t="s">
        <v>835</v>
      </c>
      <c r="B27" s="153" t="s">
        <v>822</v>
      </c>
      <c r="C27" s="152" t="s">
        <v>836</v>
      </c>
      <c r="D27" s="155"/>
      <c r="E27" s="155"/>
      <c r="F27" s="155"/>
      <c r="G27" s="156"/>
      <c r="H27" s="153"/>
      <c r="I27" s="157"/>
      <c r="J27" s="153"/>
      <c r="K27" s="157"/>
    </row>
    <row r="28" spans="1:11" s="135" customFormat="1" ht="35.25" customHeight="1" x14ac:dyDescent="0.2">
      <c r="A28" s="152" t="s">
        <v>553</v>
      </c>
      <c r="B28" s="153" t="s">
        <v>837</v>
      </c>
      <c r="C28" s="152" t="s">
        <v>838</v>
      </c>
      <c r="D28" s="155"/>
      <c r="E28" s="155"/>
      <c r="F28" s="155"/>
      <c r="G28" s="156"/>
      <c r="H28" s="153"/>
      <c r="I28" s="157"/>
      <c r="J28" s="153"/>
      <c r="K28" s="157"/>
    </row>
    <row r="29" spans="1:11" s="135" customFormat="1" ht="35.25" customHeight="1" x14ac:dyDescent="0.2">
      <c r="A29" s="152" t="s">
        <v>604</v>
      </c>
      <c r="B29" s="153" t="s">
        <v>839</v>
      </c>
      <c r="C29" s="152" t="s">
        <v>840</v>
      </c>
      <c r="D29" s="155"/>
      <c r="E29" s="155"/>
      <c r="F29" s="155"/>
      <c r="G29" s="156"/>
      <c r="H29" s="153"/>
      <c r="I29" s="157"/>
      <c r="J29" s="153"/>
      <c r="K29" s="157"/>
    </row>
    <row r="30" spans="1:11" s="135" customFormat="1" ht="35.25" customHeight="1" x14ac:dyDescent="0.2">
      <c r="A30" s="152" t="s">
        <v>841</v>
      </c>
      <c r="B30" s="153" t="s">
        <v>822</v>
      </c>
      <c r="C30" s="152" t="s">
        <v>842</v>
      </c>
      <c r="D30" s="155"/>
      <c r="E30" s="155"/>
      <c r="F30" s="155"/>
      <c r="G30" s="156"/>
      <c r="H30" s="153"/>
      <c r="I30" s="157"/>
      <c r="J30" s="153"/>
      <c r="K30" s="157"/>
    </row>
    <row r="31" spans="1:11" s="135" customFormat="1" ht="35.25" customHeight="1" x14ac:dyDescent="0.2">
      <c r="A31" s="152" t="s">
        <v>550</v>
      </c>
      <c r="B31" s="153" t="s">
        <v>843</v>
      </c>
      <c r="C31" s="152" t="s">
        <v>844</v>
      </c>
      <c r="D31" s="155"/>
      <c r="E31" s="155"/>
      <c r="F31" s="155"/>
      <c r="G31" s="156"/>
      <c r="H31" s="153"/>
      <c r="I31" s="157"/>
      <c r="J31" s="153"/>
      <c r="K31" s="157"/>
    </row>
    <row r="32" spans="1:11" s="165" customFormat="1" ht="35.25" customHeight="1" x14ac:dyDescent="0.15">
      <c r="A32" s="161" t="s">
        <v>845</v>
      </c>
      <c r="B32" s="162" t="s">
        <v>846</v>
      </c>
      <c r="C32" s="161" t="s">
        <v>847</v>
      </c>
      <c r="D32" s="163"/>
      <c r="E32" s="163"/>
      <c r="F32" s="163"/>
      <c r="G32" s="164"/>
      <c r="H32" s="162"/>
      <c r="I32" s="159"/>
      <c r="J32" s="162"/>
      <c r="K32" s="159"/>
    </row>
    <row r="33" spans="1:11" s="135" customFormat="1" ht="11.25" x14ac:dyDescent="0.2">
      <c r="A33" s="150"/>
      <c r="B33" s="138"/>
      <c r="C33" s="138"/>
      <c r="D33" s="138"/>
      <c r="E33" s="138"/>
      <c r="F33" s="138"/>
      <c r="G33" s="138"/>
      <c r="H33" s="138"/>
      <c r="I33" s="138"/>
      <c r="J33" s="138"/>
      <c r="K33" s="138"/>
    </row>
    <row r="34" spans="1:11" s="170" customFormat="1" ht="12.75" x14ac:dyDescent="0.25">
      <c r="A34" s="166"/>
      <c r="B34" s="167"/>
      <c r="C34" s="167" t="s">
        <v>848</v>
      </c>
      <c r="D34" s="168"/>
      <c r="E34" s="168"/>
      <c r="F34" s="168"/>
      <c r="G34" s="168"/>
      <c r="H34" s="168"/>
      <c r="I34" s="169" t="s">
        <v>849</v>
      </c>
      <c r="J34" s="168"/>
      <c r="K34" s="168"/>
    </row>
    <row r="35" spans="1:11" s="170" customFormat="1" ht="12.75" x14ac:dyDescent="0.25">
      <c r="A35" s="166"/>
      <c r="B35" s="171"/>
      <c r="C35" s="171" t="s">
        <v>850</v>
      </c>
      <c r="D35" s="168"/>
      <c r="E35" s="168"/>
      <c r="F35" s="168"/>
      <c r="G35" s="168"/>
      <c r="H35" s="168"/>
      <c r="I35" s="172" t="s">
        <v>851</v>
      </c>
      <c r="J35" s="168"/>
      <c r="K35" s="168"/>
    </row>
    <row r="36" spans="1:11" s="175" customFormat="1" x14ac:dyDescent="0.25">
      <c r="A36" s="166"/>
      <c r="B36" s="166"/>
      <c r="C36" s="166"/>
      <c r="D36" s="173"/>
      <c r="E36" s="173"/>
      <c r="F36" s="173"/>
      <c r="G36" s="173"/>
      <c r="H36" s="173"/>
      <c r="I36" s="174"/>
      <c r="J36" s="173"/>
      <c r="K36" s="173"/>
    </row>
    <row r="37" spans="1:11" s="175" customFormat="1" x14ac:dyDescent="0.25">
      <c r="A37" s="166"/>
      <c r="B37" s="166"/>
      <c r="C37" s="166"/>
      <c r="D37" s="173"/>
      <c r="E37" s="173"/>
      <c r="F37" s="173"/>
      <c r="G37" s="173"/>
      <c r="H37" s="173"/>
      <c r="I37" s="174"/>
      <c r="J37" s="173"/>
      <c r="K37" s="173"/>
    </row>
    <row r="38" spans="1:11" s="175" customFormat="1" x14ac:dyDescent="0.25">
      <c r="A38" s="166"/>
      <c r="B38" s="166"/>
      <c r="C38" s="166"/>
      <c r="D38" s="173"/>
      <c r="E38" s="173"/>
      <c r="F38" s="173"/>
      <c r="G38" s="173"/>
      <c r="H38" s="173"/>
      <c r="I38" s="174"/>
      <c r="J38" s="173"/>
      <c r="K38" s="173"/>
    </row>
    <row r="39" spans="1:11" s="175" customFormat="1" x14ac:dyDescent="0.25">
      <c r="A39" s="166"/>
      <c r="B39" s="166"/>
      <c r="C39" s="166"/>
      <c r="D39" s="173"/>
      <c r="E39" s="173"/>
      <c r="F39" s="173"/>
      <c r="G39" s="173"/>
      <c r="H39" s="173"/>
      <c r="I39" s="174"/>
      <c r="J39" s="173"/>
      <c r="K39" s="173"/>
    </row>
    <row r="40" spans="1:11" s="175" customFormat="1" x14ac:dyDescent="0.25">
      <c r="A40" s="166"/>
      <c r="B40" s="166"/>
      <c r="C40" s="166"/>
      <c r="D40" s="173"/>
      <c r="E40" s="173"/>
      <c r="F40" s="173"/>
      <c r="G40" s="173"/>
      <c r="H40" s="173"/>
      <c r="I40" s="174"/>
      <c r="J40" s="173"/>
      <c r="K40" s="173"/>
    </row>
    <row r="41" spans="1:11" s="175" customFormat="1" x14ac:dyDescent="0.25">
      <c r="A41" s="166"/>
      <c r="B41" s="166"/>
      <c r="C41" s="166"/>
      <c r="D41" s="173"/>
      <c r="E41" s="173"/>
      <c r="F41" s="173"/>
      <c r="G41" s="173"/>
      <c r="H41" s="173"/>
      <c r="I41" s="174"/>
      <c r="J41" s="173"/>
      <c r="K41" s="173"/>
    </row>
    <row r="42" spans="1:11" s="177" customFormat="1" ht="12.75" x14ac:dyDescent="0.25">
      <c r="A42" s="166"/>
      <c r="B42" s="167"/>
      <c r="C42" s="167" t="s">
        <v>852</v>
      </c>
      <c r="D42" s="176"/>
      <c r="E42" s="176"/>
      <c r="F42" s="176"/>
      <c r="G42" s="176"/>
      <c r="H42" s="176"/>
      <c r="I42" s="169" t="s">
        <v>853</v>
      </c>
      <c r="J42" s="176"/>
      <c r="K42" s="176"/>
    </row>
    <row r="43" spans="1:11" x14ac:dyDescent="0.25">
      <c r="A43" s="178"/>
      <c r="B43" s="178"/>
      <c r="C43" s="179"/>
      <c r="D43" s="132"/>
      <c r="E43" s="132"/>
      <c r="F43" s="132"/>
      <c r="G43" s="132"/>
      <c r="H43" s="132"/>
      <c r="I43" s="179"/>
      <c r="J43" s="132"/>
      <c r="K43" s="132"/>
    </row>
    <row r="44" spans="1:11" x14ac:dyDescent="0.25">
      <c r="A44" s="178"/>
      <c r="B44" s="178"/>
      <c r="C44" s="179"/>
      <c r="D44" s="132"/>
      <c r="E44" s="132"/>
      <c r="F44" s="132"/>
      <c r="G44" s="132"/>
      <c r="H44" s="132"/>
      <c r="I44" s="179"/>
      <c r="J44" s="132"/>
      <c r="K44" s="132"/>
    </row>
    <row r="45" spans="1:11" x14ac:dyDescent="0.25">
      <c r="A45" s="178"/>
      <c r="B45" s="178"/>
      <c r="C45" s="179"/>
      <c r="D45" s="132"/>
      <c r="E45" s="132"/>
      <c r="F45" s="132"/>
      <c r="G45" s="132"/>
      <c r="H45" s="132"/>
      <c r="I45" s="179"/>
      <c r="J45" s="132"/>
      <c r="K45" s="132"/>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 min="6" max="6" width="11" bestFit="1" customWidth="1"/>
  </cols>
  <sheetData>
    <row r="1" spans="1:7" ht="46.5" customHeight="1" x14ac:dyDescent="0.25">
      <c r="A1" s="1"/>
      <c r="B1" s="1"/>
      <c r="C1" s="1"/>
      <c r="D1" s="86"/>
    </row>
    <row r="2" spans="1:7" ht="43.5" customHeight="1" x14ac:dyDescent="0.25">
      <c r="A2" s="85"/>
    </row>
    <row r="3" spans="1:7" ht="11.25" customHeight="1" x14ac:dyDescent="0.25">
      <c r="A3" s="1"/>
      <c r="B3" s="1"/>
      <c r="C3" s="1"/>
      <c r="D3" s="1"/>
      <c r="E3" s="1"/>
      <c r="F3" s="1"/>
      <c r="G3" s="1"/>
    </row>
    <row r="4" spans="1:7" ht="36.75" customHeight="1" x14ac:dyDescent="0.25">
      <c r="A4" s="84"/>
    </row>
    <row r="5" spans="1:7" ht="22.5" customHeight="1" x14ac:dyDescent="0.25">
      <c r="A5" s="55"/>
    </row>
    <row r="6" spans="1:7" ht="15.75" customHeight="1" x14ac:dyDescent="0.25">
      <c r="A6" s="56"/>
      <c r="B6" s="82"/>
      <c r="C6" s="82"/>
    </row>
    <row r="7" spans="1:7" ht="15.75" customHeight="1" x14ac:dyDescent="0.25">
      <c r="A7" s="1"/>
      <c r="B7" s="1"/>
      <c r="C7" s="1"/>
    </row>
    <row r="8" spans="1:7" ht="15.75" customHeight="1" x14ac:dyDescent="0.25">
      <c r="A8" s="53"/>
      <c r="B8" s="82"/>
      <c r="C8" s="82"/>
    </row>
    <row r="9" spans="1:7" ht="15.75" customHeight="1" x14ac:dyDescent="0.25">
      <c r="A9" s="1"/>
      <c r="B9" s="1"/>
      <c r="C9" s="1"/>
    </row>
    <row r="10" spans="1:7" ht="15.75" customHeight="1" x14ac:dyDescent="0.25">
      <c r="A10" s="53"/>
      <c r="B10" s="82"/>
      <c r="C10" s="82"/>
    </row>
    <row r="11" spans="1:7" ht="15.75" customHeight="1" x14ac:dyDescent="0.25">
      <c r="A11" s="1"/>
      <c r="B11" s="1"/>
      <c r="C11" s="1"/>
    </row>
    <row r="12" spans="1:7" ht="15.75" customHeight="1" x14ac:dyDescent="0.25">
      <c r="A12" s="53"/>
      <c r="B12" s="82"/>
      <c r="C12" s="82"/>
    </row>
    <row r="13" spans="1:7" ht="15.75" customHeight="1" x14ac:dyDescent="0.25">
      <c r="A13" s="1"/>
      <c r="B13" s="1"/>
      <c r="C13" s="1"/>
    </row>
    <row r="14" spans="1:7" ht="14.25" customHeight="1" x14ac:dyDescent="0.25">
      <c r="A14" s="1"/>
      <c r="B14" s="1"/>
      <c r="C14" s="1"/>
      <c r="D14" s="1"/>
      <c r="E14" s="115"/>
    </row>
    <row r="15" spans="1:7" ht="26.25" customHeight="1" x14ac:dyDescent="0.25">
      <c r="A15" s="83"/>
    </row>
    <row r="16" spans="1:7" ht="15.75" customHeight="1" x14ac:dyDescent="0.25">
      <c r="A16" s="82"/>
    </row>
    <row r="17" spans="1:5" ht="15.75" customHeight="1" x14ac:dyDescent="0.25">
      <c r="A17" s="7"/>
      <c r="B17" s="130"/>
      <c r="C17" s="7"/>
      <c r="D17" s="81"/>
    </row>
    <row r="18" spans="1:5" ht="60" customHeight="1" x14ac:dyDescent="0.25">
      <c r="A18" s="6" t="s">
        <v>802</v>
      </c>
      <c r="B18" s="8" t="s">
        <v>18</v>
      </c>
      <c r="C18" s="8" t="s">
        <v>516</v>
      </c>
      <c r="D18" s="8" t="s">
        <v>23</v>
      </c>
      <c r="E18" s="80" t="s">
        <v>651</v>
      </c>
    </row>
    <row r="19" spans="1:5" ht="25.5" x14ac:dyDescent="0.25">
      <c r="A19" s="107" t="s">
        <v>354</v>
      </c>
      <c r="B19" s="9" t="s">
        <v>801</v>
      </c>
      <c r="C19" s="10" t="s">
        <v>800</v>
      </c>
      <c r="D19" s="129">
        <v>0</v>
      </c>
      <c r="E19" s="128">
        <v>0</v>
      </c>
    </row>
    <row r="20" spans="1:5" ht="38.25" x14ac:dyDescent="0.25">
      <c r="A20" s="110" t="s">
        <v>535</v>
      </c>
      <c r="B20" s="12" t="s">
        <v>799</v>
      </c>
      <c r="C20" s="13" t="s">
        <v>798</v>
      </c>
      <c r="D20" s="126">
        <v>1.0187999999999999E-2</v>
      </c>
      <c r="E20" s="108">
        <v>9.2040000000000004E-3</v>
      </c>
    </row>
    <row r="21" spans="1:5" ht="51" x14ac:dyDescent="0.25">
      <c r="A21" s="110" t="s">
        <v>532</v>
      </c>
      <c r="B21" s="12" t="s">
        <v>797</v>
      </c>
      <c r="C21" s="13" t="s">
        <v>796</v>
      </c>
      <c r="D21" s="126">
        <v>1.8E-3</v>
      </c>
      <c r="E21" s="108">
        <v>1.8E-3</v>
      </c>
    </row>
    <row r="22" spans="1:5" ht="76.5" x14ac:dyDescent="0.25">
      <c r="A22" s="110" t="s">
        <v>527</v>
      </c>
      <c r="B22" s="12" t="s">
        <v>795</v>
      </c>
      <c r="C22" s="13" t="s">
        <v>794</v>
      </c>
      <c r="D22" s="126">
        <v>2.3040000000000001E-3</v>
      </c>
      <c r="E22" s="108">
        <v>2.3159999999999999E-3</v>
      </c>
    </row>
    <row r="23" spans="1:5" ht="38.25" x14ac:dyDescent="0.25">
      <c r="A23" s="110" t="s">
        <v>604</v>
      </c>
      <c r="B23" s="12" t="s">
        <v>793</v>
      </c>
      <c r="C23" s="13" t="s">
        <v>792</v>
      </c>
      <c r="D23" s="126">
        <v>7.9199999999999995E-4</v>
      </c>
      <c r="E23" s="108">
        <v>7.2000000000000005E-4</v>
      </c>
    </row>
    <row r="24" spans="1:5" ht="76.5" x14ac:dyDescent="0.25">
      <c r="A24" s="110" t="s">
        <v>601</v>
      </c>
      <c r="B24" s="12" t="s">
        <v>791</v>
      </c>
      <c r="C24" s="13" t="s">
        <v>790</v>
      </c>
      <c r="D24" s="126">
        <v>6.9988853023615974E-4</v>
      </c>
      <c r="E24" s="108">
        <v>7.0324928669414203E-4</v>
      </c>
    </row>
    <row r="25" spans="1:5" ht="38.25" x14ac:dyDescent="0.25">
      <c r="A25" s="110" t="s">
        <v>592</v>
      </c>
      <c r="B25" s="12" t="s">
        <v>789</v>
      </c>
      <c r="C25" s="13" t="s">
        <v>788</v>
      </c>
      <c r="D25" s="126">
        <v>1.5900000000000001E-2</v>
      </c>
      <c r="E25" s="108">
        <v>1.4999999999999999E-2</v>
      </c>
    </row>
    <row r="26" spans="1:5" ht="76.5" x14ac:dyDescent="0.25">
      <c r="A26" s="110" t="s">
        <v>579</v>
      </c>
      <c r="B26" s="12" t="s">
        <v>787</v>
      </c>
      <c r="C26" s="13" t="s">
        <v>786</v>
      </c>
      <c r="D26" s="126">
        <v>0.11486399999999999</v>
      </c>
      <c r="E26" s="108">
        <v>0.11716030359867541</v>
      </c>
    </row>
    <row r="27" spans="1:5" ht="25.5" x14ac:dyDescent="0.25">
      <c r="A27" s="107" t="s">
        <v>264</v>
      </c>
      <c r="B27" s="9" t="s">
        <v>785</v>
      </c>
      <c r="C27" s="10" t="s">
        <v>784</v>
      </c>
      <c r="D27" s="129">
        <v>0</v>
      </c>
      <c r="E27" s="128">
        <v>0</v>
      </c>
    </row>
    <row r="28" spans="1:5" ht="38.25" x14ac:dyDescent="0.25">
      <c r="A28" s="110" t="s">
        <v>535</v>
      </c>
      <c r="B28" s="12" t="s">
        <v>783</v>
      </c>
      <c r="C28" s="13" t="s">
        <v>782</v>
      </c>
      <c r="D28" s="125">
        <v>150569439800</v>
      </c>
      <c r="E28" s="124">
        <v>150569439800</v>
      </c>
    </row>
    <row r="29" spans="1:5" ht="38.25" x14ac:dyDescent="0.25">
      <c r="A29" s="110" t="s">
        <v>535</v>
      </c>
      <c r="B29" s="12" t="s">
        <v>781</v>
      </c>
      <c r="C29" s="13" t="s">
        <v>780</v>
      </c>
      <c r="D29" s="125">
        <v>150569439800</v>
      </c>
      <c r="E29" s="124">
        <v>150569439800</v>
      </c>
    </row>
    <row r="30" spans="1:5" ht="38.25" x14ac:dyDescent="0.25">
      <c r="A30" s="110" t="s">
        <v>535</v>
      </c>
      <c r="B30" s="12" t="s">
        <v>779</v>
      </c>
      <c r="C30" s="13" t="s">
        <v>778</v>
      </c>
      <c r="D30" s="109">
        <v>15056943.98</v>
      </c>
      <c r="E30" s="127">
        <v>15056943.98</v>
      </c>
    </row>
    <row r="31" spans="1:5" ht="51" x14ac:dyDescent="0.25">
      <c r="A31" s="110" t="s">
        <v>532</v>
      </c>
      <c r="B31" s="12" t="s">
        <v>777</v>
      </c>
      <c r="C31" s="13" t="s">
        <v>776</v>
      </c>
      <c r="D31" s="125">
        <v>0</v>
      </c>
      <c r="E31" s="124">
        <v>0</v>
      </c>
    </row>
    <row r="32" spans="1:5" ht="38.25" x14ac:dyDescent="0.25">
      <c r="A32" s="110" t="s">
        <v>532</v>
      </c>
      <c r="B32" s="12" t="s">
        <v>775</v>
      </c>
      <c r="C32" s="13" t="s">
        <v>774</v>
      </c>
      <c r="D32" s="109">
        <v>0</v>
      </c>
      <c r="E32" s="127">
        <v>0</v>
      </c>
    </row>
    <row r="33" spans="1:7" ht="38.25" x14ac:dyDescent="0.25">
      <c r="A33" s="110" t="s">
        <v>532</v>
      </c>
      <c r="B33" s="12" t="s">
        <v>773</v>
      </c>
      <c r="C33" s="13" t="s">
        <v>772</v>
      </c>
      <c r="D33" s="125">
        <v>0</v>
      </c>
      <c r="E33" s="124">
        <v>0</v>
      </c>
    </row>
    <row r="34" spans="1:7" ht="38.25" x14ac:dyDescent="0.25">
      <c r="A34" s="110" t="s">
        <v>532</v>
      </c>
      <c r="B34" s="12" t="s">
        <v>771</v>
      </c>
      <c r="C34" s="13" t="s">
        <v>770</v>
      </c>
      <c r="D34" s="109"/>
      <c r="E34" s="127"/>
    </row>
    <row r="35" spans="1:7" ht="38.25" x14ac:dyDescent="0.25">
      <c r="A35" s="110" t="s">
        <v>532</v>
      </c>
      <c r="B35" s="12" t="s">
        <v>769</v>
      </c>
      <c r="C35" s="13" t="s">
        <v>768</v>
      </c>
      <c r="D35" s="125">
        <v>0</v>
      </c>
      <c r="E35" s="124">
        <v>0</v>
      </c>
    </row>
    <row r="36" spans="1:7" ht="38.25" x14ac:dyDescent="0.25">
      <c r="A36" s="110" t="s">
        <v>532</v>
      </c>
      <c r="B36" s="12" t="s">
        <v>767</v>
      </c>
      <c r="C36" s="13" t="s">
        <v>766</v>
      </c>
      <c r="D36" s="109">
        <v>0</v>
      </c>
      <c r="E36" s="127">
        <v>0</v>
      </c>
    </row>
    <row r="37" spans="1:7" ht="38.25" x14ac:dyDescent="0.25">
      <c r="A37" s="110" t="s">
        <v>532</v>
      </c>
      <c r="B37" s="12" t="s">
        <v>765</v>
      </c>
      <c r="C37" s="13" t="s">
        <v>764</v>
      </c>
      <c r="D37" s="125">
        <v>0</v>
      </c>
      <c r="E37" s="124">
        <v>0</v>
      </c>
    </row>
    <row r="38" spans="1:7" ht="51" x14ac:dyDescent="0.25">
      <c r="A38" s="110" t="s">
        <v>527</v>
      </c>
      <c r="B38" s="12" t="s">
        <v>763</v>
      </c>
      <c r="C38" s="13" t="s">
        <v>762</v>
      </c>
      <c r="D38" s="125">
        <v>150569439800</v>
      </c>
      <c r="E38" s="124">
        <v>150569439800</v>
      </c>
    </row>
    <row r="39" spans="1:7" ht="38.25" x14ac:dyDescent="0.25">
      <c r="A39" s="110" t="s">
        <v>527</v>
      </c>
      <c r="B39" s="12" t="s">
        <v>761</v>
      </c>
      <c r="C39" s="13" t="s">
        <v>760</v>
      </c>
      <c r="D39" s="125">
        <v>150569439800</v>
      </c>
      <c r="E39" s="124">
        <v>150569439800</v>
      </c>
    </row>
    <row r="40" spans="1:7" ht="38.25" x14ac:dyDescent="0.25">
      <c r="A40" s="110" t="s">
        <v>527</v>
      </c>
      <c r="B40" s="12" t="s">
        <v>759</v>
      </c>
      <c r="C40" s="13" t="s">
        <v>758</v>
      </c>
      <c r="D40" s="109">
        <v>15056943.98</v>
      </c>
      <c r="E40" s="127">
        <v>15056943.98</v>
      </c>
    </row>
    <row r="41" spans="1:7" ht="51" x14ac:dyDescent="0.25">
      <c r="A41" s="110" t="s">
        <v>604</v>
      </c>
      <c r="B41" s="12" t="s">
        <v>757</v>
      </c>
      <c r="C41" s="13" t="s">
        <v>756</v>
      </c>
      <c r="D41" s="126">
        <f>E41</f>
        <v>0.16571192024850717</v>
      </c>
      <c r="E41" s="108">
        <v>0.16571192024850717</v>
      </c>
    </row>
    <row r="42" spans="1:7" ht="51" x14ac:dyDescent="0.25">
      <c r="A42" s="110" t="s">
        <v>601</v>
      </c>
      <c r="B42" s="12" t="s">
        <v>755</v>
      </c>
      <c r="C42" s="13" t="s">
        <v>754</v>
      </c>
      <c r="D42" s="126">
        <v>0.99839999999999995</v>
      </c>
      <c r="E42" s="108">
        <v>0.99839999999999995</v>
      </c>
    </row>
    <row r="43" spans="1:7" ht="51" x14ac:dyDescent="0.25">
      <c r="A43" s="110" t="s">
        <v>592</v>
      </c>
      <c r="B43" s="12" t="s">
        <v>753</v>
      </c>
      <c r="C43" s="13" t="s">
        <v>752</v>
      </c>
      <c r="D43" s="126">
        <v>0.83085299999999995</v>
      </c>
      <c r="E43" s="108">
        <v>0.83085299999999995</v>
      </c>
    </row>
    <row r="44" spans="1:7" ht="51" x14ac:dyDescent="0.25">
      <c r="A44" s="110" t="s">
        <v>579</v>
      </c>
      <c r="B44" s="12" t="s">
        <v>751</v>
      </c>
      <c r="C44" s="13" t="s">
        <v>750</v>
      </c>
      <c r="D44" s="125">
        <v>114</v>
      </c>
      <c r="E44" s="124">
        <v>114</v>
      </c>
    </row>
    <row r="45" spans="1:7" ht="38.25" x14ac:dyDescent="0.25">
      <c r="A45" s="123" t="s">
        <v>572</v>
      </c>
      <c r="B45" s="122" t="s">
        <v>749</v>
      </c>
      <c r="C45" s="121" t="s">
        <v>748</v>
      </c>
      <c r="D45" s="120">
        <v>10275.4</v>
      </c>
      <c r="E45" s="119">
        <v>10220.41</v>
      </c>
    </row>
    <row r="46" spans="1:7" ht="12.75" customHeight="1" x14ac:dyDescent="0.25">
      <c r="A46" s="1"/>
      <c r="B46" s="1"/>
      <c r="C46" s="1"/>
      <c r="D46" s="1"/>
      <c r="E46" s="1"/>
      <c r="F46" s="1"/>
      <c r="G46" s="1"/>
    </row>
    <row r="47" spans="1:7" ht="15.75" customHeight="1" x14ac:dyDescent="0.25">
      <c r="A47" s="58"/>
    </row>
    <row r="48" spans="1:7" ht="75" customHeight="1" x14ac:dyDescent="0.25">
      <c r="A48" s="118"/>
    </row>
    <row r="49" spans="1:7" ht="75" customHeight="1" x14ac:dyDescent="0.25">
      <c r="A49" s="118"/>
    </row>
    <row r="50" spans="1:7" ht="11.25" customHeight="1" x14ac:dyDescent="0.2">
      <c r="A50" s="1"/>
      <c r="B50" s="117"/>
      <c r="C50" s="1"/>
      <c r="D50" s="1"/>
      <c r="E50" s="1"/>
      <c r="F50" s="1"/>
      <c r="G50" s="1"/>
    </row>
    <row r="51" spans="1:7" ht="14.25" customHeight="1" x14ac:dyDescent="0.25">
      <c r="A51" s="56"/>
      <c r="B51" s="53"/>
    </row>
    <row r="52" spans="1:7" ht="12" customHeight="1" x14ac:dyDescent="0.25">
      <c r="A52" s="54"/>
      <c r="B52" s="55"/>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3"/>
      <c r="B59" s="53"/>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183" customWidth="1"/>
    <col min="2" max="2" width="37.7109375" style="183" customWidth="1"/>
    <col min="3" max="7" width="15.28515625" style="183" customWidth="1"/>
    <col min="8" max="16384" width="9.140625" style="183"/>
  </cols>
  <sheetData>
    <row r="1" spans="1:9" ht="61.5" customHeight="1" x14ac:dyDescent="0.25">
      <c r="A1" s="181"/>
      <c r="B1" s="181"/>
      <c r="C1" s="182"/>
    </row>
    <row r="2" spans="1:9" ht="18.75" customHeight="1" x14ac:dyDescent="0.25">
      <c r="A2" s="184"/>
    </row>
    <row r="3" spans="1:9" ht="39.75" customHeight="1" x14ac:dyDescent="0.25">
      <c r="A3" s="181"/>
      <c r="B3" s="182"/>
    </row>
    <row r="4" spans="1:9" ht="12.75" customHeight="1" x14ac:dyDescent="0.25">
      <c r="A4" s="181"/>
      <c r="B4" s="185"/>
    </row>
    <row r="5" spans="1:9" ht="14.25" customHeight="1" x14ac:dyDescent="0.25">
      <c r="A5" s="284">
        <v>1</v>
      </c>
      <c r="B5" s="285" t="s">
        <v>4</v>
      </c>
      <c r="C5" s="286"/>
      <c r="D5" s="186" t="s">
        <v>5</v>
      </c>
      <c r="E5" s="187"/>
    </row>
    <row r="6" spans="1:9" ht="13.5" customHeight="1" x14ac:dyDescent="0.25">
      <c r="A6" s="284"/>
      <c r="B6" s="287" t="s">
        <v>6</v>
      </c>
      <c r="C6" s="287"/>
      <c r="D6" s="188" t="s">
        <v>7</v>
      </c>
      <c r="E6" s="187"/>
    </row>
    <row r="7" spans="1:9" ht="13.5" customHeight="1" x14ac:dyDescent="0.25">
      <c r="A7" s="284">
        <v>2</v>
      </c>
      <c r="B7" s="288" t="s">
        <v>8</v>
      </c>
      <c r="C7" s="289"/>
      <c r="D7" s="186" t="s">
        <v>808</v>
      </c>
      <c r="E7" s="187"/>
    </row>
    <row r="8" spans="1:9" ht="14.25" customHeight="1" x14ac:dyDescent="0.25">
      <c r="A8" s="284"/>
      <c r="B8" s="289" t="s">
        <v>809</v>
      </c>
      <c r="C8" s="289"/>
      <c r="D8" s="188" t="s">
        <v>11</v>
      </c>
      <c r="E8" s="187"/>
    </row>
    <row r="9" spans="1:9" ht="13.5" customHeight="1" x14ac:dyDescent="0.25">
      <c r="A9" s="284">
        <v>3</v>
      </c>
      <c r="B9" s="288" t="s">
        <v>12</v>
      </c>
      <c r="C9" s="289"/>
      <c r="D9" s="186" t="s">
        <v>806</v>
      </c>
      <c r="E9" s="187"/>
    </row>
    <row r="10" spans="1:9" ht="13.5" customHeight="1" x14ac:dyDescent="0.25">
      <c r="A10" s="284"/>
      <c r="B10" s="189" t="s">
        <v>14</v>
      </c>
      <c r="C10" s="190"/>
      <c r="D10" s="188" t="s">
        <v>807</v>
      </c>
      <c r="E10" s="187"/>
    </row>
    <row r="11" spans="1:9" ht="13.5" customHeight="1" x14ac:dyDescent="0.25">
      <c r="A11" s="284">
        <v>4</v>
      </c>
      <c r="B11" s="191" t="s">
        <v>16</v>
      </c>
      <c r="C11" s="189"/>
      <c r="D11" s="192" t="s">
        <v>920</v>
      </c>
      <c r="E11" s="187"/>
    </row>
    <row r="12" spans="1:9" ht="13.5" customHeight="1" x14ac:dyDescent="0.25">
      <c r="A12" s="284"/>
      <c r="B12" s="189" t="s">
        <v>17</v>
      </c>
      <c r="C12" s="189"/>
      <c r="D12" s="193" t="s">
        <v>919</v>
      </c>
      <c r="E12" s="194"/>
    </row>
    <row r="13" spans="1:9" ht="6" customHeight="1" x14ac:dyDescent="0.25">
      <c r="A13" s="182"/>
      <c r="B13" s="195"/>
      <c r="C13" s="195"/>
      <c r="D13" s="196"/>
      <c r="E13" s="194"/>
    </row>
    <row r="14" spans="1:9" s="199" customFormat="1" ht="8.25" customHeight="1" x14ac:dyDescent="0.25">
      <c r="A14" s="197"/>
      <c r="B14" s="198"/>
      <c r="C14" s="198"/>
      <c r="D14" s="198"/>
      <c r="E14" s="198"/>
      <c r="F14" s="198"/>
      <c r="G14" s="198"/>
      <c r="H14" s="198"/>
      <c r="I14" s="198"/>
    </row>
    <row r="15" spans="1:9" s="201" customFormat="1" ht="15" customHeight="1" x14ac:dyDescent="0.25">
      <c r="A15" s="200" t="s">
        <v>854</v>
      </c>
    </row>
    <row r="16" spans="1:9" s="201" customFormat="1" x14ac:dyDescent="0.25">
      <c r="A16" s="202" t="s">
        <v>855</v>
      </c>
    </row>
    <row r="17" spans="1:9" ht="12.75" customHeight="1" x14ac:dyDescent="0.25">
      <c r="A17" s="203"/>
      <c r="B17" s="187"/>
      <c r="C17" s="187"/>
      <c r="D17" s="187"/>
      <c r="E17" s="187"/>
      <c r="F17" s="187"/>
      <c r="G17" s="187"/>
      <c r="H17" s="187"/>
      <c r="I17" s="187"/>
    </row>
    <row r="18" spans="1:9" ht="15.75" customHeight="1" x14ac:dyDescent="0.25">
      <c r="A18" s="290" t="s">
        <v>658</v>
      </c>
      <c r="B18" s="283" t="s">
        <v>856</v>
      </c>
      <c r="C18" s="283"/>
      <c r="D18" s="283"/>
      <c r="E18" s="283"/>
      <c r="F18" s="283" t="s">
        <v>857</v>
      </c>
      <c r="G18" s="283"/>
      <c r="H18" s="187"/>
      <c r="I18" s="187"/>
    </row>
    <row r="19" spans="1:9" ht="23.25" customHeight="1" x14ac:dyDescent="0.25">
      <c r="A19" s="290"/>
      <c r="B19" s="283"/>
      <c r="C19" s="283"/>
      <c r="D19" s="283"/>
      <c r="E19" s="283"/>
      <c r="F19" s="204" t="s">
        <v>858</v>
      </c>
      <c r="G19" s="204" t="s">
        <v>859</v>
      </c>
      <c r="H19" s="187"/>
      <c r="I19" s="187"/>
    </row>
    <row r="20" spans="1:9" ht="25.5" customHeight="1" x14ac:dyDescent="0.25">
      <c r="A20" s="205" t="s">
        <v>354</v>
      </c>
      <c r="B20" s="206" t="s">
        <v>860</v>
      </c>
      <c r="C20" s="206"/>
      <c r="D20" s="206"/>
      <c r="E20" s="206"/>
      <c r="F20" s="206"/>
      <c r="G20" s="206"/>
      <c r="H20" s="187"/>
      <c r="I20" s="187"/>
    </row>
    <row r="21" spans="1:9" x14ac:dyDescent="0.25">
      <c r="A21" s="205">
        <v>1</v>
      </c>
      <c r="B21" s="206" t="s">
        <v>861</v>
      </c>
      <c r="C21" s="206"/>
      <c r="D21" s="206"/>
      <c r="E21" s="206"/>
      <c r="F21" s="206"/>
      <c r="G21" s="206"/>
      <c r="H21" s="187"/>
      <c r="I21" s="187"/>
    </row>
    <row r="22" spans="1:9" x14ac:dyDescent="0.25">
      <c r="A22" s="205">
        <v>2</v>
      </c>
      <c r="B22" s="206" t="s">
        <v>822</v>
      </c>
      <c r="C22" s="206"/>
      <c r="D22" s="206"/>
      <c r="E22" s="206"/>
      <c r="F22" s="206"/>
      <c r="G22" s="206"/>
      <c r="H22" s="187"/>
      <c r="I22" s="187"/>
    </row>
    <row r="23" spans="1:9" x14ac:dyDescent="0.25">
      <c r="A23" s="205" t="s">
        <v>264</v>
      </c>
      <c r="B23" s="206" t="s">
        <v>862</v>
      </c>
      <c r="C23" s="206"/>
      <c r="D23" s="206"/>
      <c r="E23" s="206"/>
      <c r="F23" s="206"/>
      <c r="G23" s="206"/>
      <c r="H23" s="187"/>
      <c r="I23" s="187"/>
    </row>
    <row r="24" spans="1:9" x14ac:dyDescent="0.25">
      <c r="A24" s="205">
        <v>1</v>
      </c>
      <c r="B24" s="206" t="s">
        <v>861</v>
      </c>
      <c r="C24" s="206"/>
      <c r="D24" s="206"/>
      <c r="E24" s="206"/>
      <c r="F24" s="206"/>
      <c r="G24" s="206"/>
      <c r="H24" s="187"/>
      <c r="I24" s="187"/>
    </row>
    <row r="25" spans="1:9" x14ac:dyDescent="0.25">
      <c r="A25" s="205">
        <v>2</v>
      </c>
      <c r="B25" s="206" t="s">
        <v>822</v>
      </c>
      <c r="C25" s="206"/>
      <c r="D25" s="206"/>
      <c r="E25" s="206"/>
      <c r="F25" s="206"/>
      <c r="G25" s="206"/>
      <c r="H25" s="187"/>
      <c r="I25" s="187"/>
    </row>
    <row r="26" spans="1:9" x14ac:dyDescent="0.25">
      <c r="A26" s="205" t="s">
        <v>553</v>
      </c>
      <c r="B26" s="206" t="s">
        <v>863</v>
      </c>
      <c r="C26" s="206"/>
      <c r="D26" s="206"/>
      <c r="E26" s="206"/>
      <c r="F26" s="206"/>
      <c r="G26" s="206"/>
      <c r="H26" s="187"/>
      <c r="I26" s="187"/>
    </row>
    <row r="27" spans="1:9" x14ac:dyDescent="0.25">
      <c r="A27" s="205">
        <v>1</v>
      </c>
      <c r="B27" s="206" t="s">
        <v>861</v>
      </c>
      <c r="C27" s="206"/>
      <c r="D27" s="206"/>
      <c r="E27" s="206"/>
      <c r="F27" s="206"/>
      <c r="G27" s="206"/>
      <c r="H27" s="187"/>
      <c r="I27" s="187"/>
    </row>
    <row r="28" spans="1:9" x14ac:dyDescent="0.25">
      <c r="A28" s="205">
        <v>2</v>
      </c>
      <c r="B28" s="206" t="s">
        <v>822</v>
      </c>
      <c r="C28" s="206"/>
      <c r="D28" s="206"/>
      <c r="E28" s="206"/>
      <c r="F28" s="206"/>
      <c r="G28" s="206"/>
      <c r="H28" s="187"/>
      <c r="I28" s="187"/>
    </row>
    <row r="29" spans="1:9" x14ac:dyDescent="0.25">
      <c r="A29" s="205" t="s">
        <v>550</v>
      </c>
      <c r="B29" s="206" t="s">
        <v>864</v>
      </c>
      <c r="C29" s="206"/>
      <c r="D29" s="206"/>
      <c r="E29" s="206"/>
      <c r="F29" s="206"/>
      <c r="G29" s="206"/>
      <c r="H29" s="187"/>
      <c r="I29" s="187"/>
    </row>
    <row r="30" spans="1:9" x14ac:dyDescent="0.25">
      <c r="A30" s="205">
        <v>1</v>
      </c>
      <c r="B30" s="206" t="s">
        <v>861</v>
      </c>
      <c r="C30" s="206"/>
      <c r="D30" s="206"/>
      <c r="E30" s="206"/>
      <c r="F30" s="206"/>
      <c r="G30" s="206"/>
      <c r="H30" s="187"/>
      <c r="I30" s="187"/>
    </row>
    <row r="31" spans="1:9" x14ac:dyDescent="0.25">
      <c r="A31" s="205">
        <v>2</v>
      </c>
      <c r="B31" s="206" t="s">
        <v>865</v>
      </c>
      <c r="C31" s="206"/>
      <c r="D31" s="206"/>
      <c r="E31" s="206"/>
      <c r="F31" s="206"/>
      <c r="G31" s="206"/>
      <c r="H31" s="187"/>
      <c r="I31" s="187"/>
    </row>
    <row r="32" spans="1:9" ht="9.75" customHeight="1" x14ac:dyDescent="0.25">
      <c r="A32" s="207"/>
      <c r="B32" s="208"/>
      <c r="C32" s="208"/>
      <c r="D32" s="208"/>
      <c r="E32" s="187"/>
      <c r="F32" s="187"/>
      <c r="G32" s="187"/>
      <c r="H32" s="187"/>
      <c r="I32" s="187"/>
    </row>
    <row r="33" spans="1:9" s="201" customFormat="1" x14ac:dyDescent="0.25">
      <c r="A33" s="209" t="s">
        <v>866</v>
      </c>
    </row>
    <row r="34" spans="1:9" s="201" customFormat="1" ht="10.5" customHeight="1" x14ac:dyDescent="0.25">
      <c r="A34" s="209"/>
    </row>
    <row r="35" spans="1:9" s="201" customFormat="1" x14ac:dyDescent="0.25">
      <c r="A35" s="202" t="s">
        <v>867</v>
      </c>
    </row>
    <row r="36" spans="1:9" x14ac:dyDescent="0.25">
      <c r="A36" s="203"/>
      <c r="B36" s="187"/>
      <c r="C36" s="187"/>
      <c r="D36" s="187"/>
      <c r="E36" s="187"/>
      <c r="F36" s="187"/>
      <c r="G36" s="187"/>
      <c r="H36" s="187"/>
      <c r="I36" s="187"/>
    </row>
    <row r="37" spans="1:9" ht="25.5" x14ac:dyDescent="0.25">
      <c r="A37" s="290" t="s">
        <v>658</v>
      </c>
      <c r="B37" s="283" t="s">
        <v>868</v>
      </c>
      <c r="C37" s="283" t="s">
        <v>869</v>
      </c>
      <c r="D37" s="283"/>
      <c r="E37" s="283" t="s">
        <v>870</v>
      </c>
      <c r="F37" s="283"/>
      <c r="G37" s="204" t="s">
        <v>871</v>
      </c>
      <c r="H37" s="187"/>
      <c r="I37" s="187"/>
    </row>
    <row r="38" spans="1:9" ht="15.75" customHeight="1" x14ac:dyDescent="0.25">
      <c r="A38" s="290"/>
      <c r="B38" s="283"/>
      <c r="C38" s="204" t="s">
        <v>872</v>
      </c>
      <c r="D38" s="204" t="s">
        <v>873</v>
      </c>
      <c r="E38" s="204" t="s">
        <v>872</v>
      </c>
      <c r="F38" s="204" t="s">
        <v>873</v>
      </c>
      <c r="G38" s="210"/>
      <c r="H38" s="187"/>
      <c r="I38" s="187"/>
    </row>
    <row r="39" spans="1:9" x14ac:dyDescent="0.25">
      <c r="A39" s="205" t="s">
        <v>510</v>
      </c>
      <c r="B39" s="211" t="s">
        <v>874</v>
      </c>
      <c r="C39" s="206"/>
      <c r="D39" s="206"/>
      <c r="E39" s="206"/>
      <c r="F39" s="206"/>
      <c r="G39" s="206"/>
      <c r="H39" s="187"/>
      <c r="I39" s="187"/>
    </row>
    <row r="40" spans="1:9" x14ac:dyDescent="0.25">
      <c r="A40" s="205"/>
      <c r="B40" s="211" t="s">
        <v>875</v>
      </c>
      <c r="C40" s="206"/>
      <c r="D40" s="206"/>
      <c r="E40" s="206"/>
      <c r="F40" s="206"/>
      <c r="G40" s="206"/>
      <c r="H40" s="187"/>
      <c r="I40" s="187"/>
    </row>
    <row r="41" spans="1:9" x14ac:dyDescent="0.25">
      <c r="A41" s="205"/>
      <c r="B41" s="211" t="s">
        <v>876</v>
      </c>
      <c r="C41" s="206"/>
      <c r="D41" s="206"/>
      <c r="E41" s="206"/>
      <c r="F41" s="206"/>
      <c r="G41" s="206"/>
      <c r="H41" s="187"/>
      <c r="I41" s="187"/>
    </row>
    <row r="42" spans="1:9" x14ac:dyDescent="0.25">
      <c r="A42" s="205"/>
      <c r="B42" s="211" t="s">
        <v>877</v>
      </c>
      <c r="C42" s="206"/>
      <c r="D42" s="206"/>
      <c r="E42" s="206"/>
      <c r="F42" s="206"/>
      <c r="G42" s="206"/>
      <c r="H42" s="187"/>
      <c r="I42" s="187"/>
    </row>
    <row r="43" spans="1:9" x14ac:dyDescent="0.25">
      <c r="A43" s="205" t="s">
        <v>493</v>
      </c>
      <c r="B43" s="211" t="s">
        <v>878</v>
      </c>
      <c r="C43" s="206"/>
      <c r="D43" s="206"/>
      <c r="E43" s="206"/>
      <c r="F43" s="206"/>
      <c r="G43" s="206"/>
      <c r="H43" s="187"/>
      <c r="I43" s="187"/>
    </row>
    <row r="44" spans="1:9" x14ac:dyDescent="0.25">
      <c r="A44" s="205" t="s">
        <v>474</v>
      </c>
      <c r="B44" s="211" t="s">
        <v>879</v>
      </c>
      <c r="C44" s="206"/>
      <c r="D44" s="206"/>
      <c r="E44" s="206"/>
      <c r="F44" s="206"/>
      <c r="G44" s="206"/>
      <c r="H44" s="187"/>
      <c r="I44" s="187"/>
    </row>
    <row r="45" spans="1:9" x14ac:dyDescent="0.25">
      <c r="A45" s="205" t="s">
        <v>467</v>
      </c>
      <c r="B45" s="211" t="s">
        <v>880</v>
      </c>
      <c r="C45" s="206"/>
      <c r="D45" s="206"/>
      <c r="E45" s="206"/>
      <c r="F45" s="206"/>
      <c r="G45" s="206"/>
      <c r="H45" s="187"/>
      <c r="I45" s="187"/>
    </row>
    <row r="46" spans="1:9" x14ac:dyDescent="0.25">
      <c r="A46" s="205" t="s">
        <v>460</v>
      </c>
      <c r="B46" s="211" t="s">
        <v>881</v>
      </c>
      <c r="C46" s="206"/>
      <c r="D46" s="206"/>
      <c r="E46" s="206"/>
      <c r="F46" s="206"/>
      <c r="G46" s="206"/>
      <c r="H46" s="187"/>
      <c r="I46" s="187"/>
    </row>
    <row r="47" spans="1:9" x14ac:dyDescent="0.25">
      <c r="A47" s="205" t="s">
        <v>457</v>
      </c>
      <c r="B47" s="211" t="s">
        <v>882</v>
      </c>
      <c r="C47" s="206"/>
      <c r="D47" s="206"/>
      <c r="E47" s="206"/>
      <c r="F47" s="206"/>
      <c r="G47" s="206"/>
      <c r="H47" s="187"/>
      <c r="I47" s="187"/>
    </row>
    <row r="48" spans="1:9" x14ac:dyDescent="0.25">
      <c r="A48" s="205" t="s">
        <v>448</v>
      </c>
      <c r="B48" s="211" t="s">
        <v>883</v>
      </c>
      <c r="C48" s="206"/>
      <c r="D48" s="206"/>
      <c r="E48" s="206"/>
      <c r="F48" s="206"/>
      <c r="G48" s="206"/>
      <c r="H48" s="187"/>
      <c r="I48" s="187"/>
    </row>
    <row r="49" spans="1:9" x14ac:dyDescent="0.25">
      <c r="A49" s="205" t="s">
        <v>445</v>
      </c>
      <c r="B49" s="211" t="s">
        <v>884</v>
      </c>
      <c r="C49" s="206"/>
      <c r="D49" s="206"/>
      <c r="E49" s="206"/>
      <c r="F49" s="206"/>
      <c r="G49" s="206"/>
      <c r="H49" s="187"/>
      <c r="I49" s="187"/>
    </row>
    <row r="50" spans="1:9" ht="25.5" x14ac:dyDescent="0.25">
      <c r="A50" s="283" t="s">
        <v>658</v>
      </c>
      <c r="B50" s="283" t="s">
        <v>885</v>
      </c>
      <c r="C50" s="283" t="s">
        <v>886</v>
      </c>
      <c r="D50" s="283"/>
      <c r="E50" s="283" t="s">
        <v>887</v>
      </c>
      <c r="F50" s="283"/>
      <c r="G50" s="204" t="s">
        <v>888</v>
      </c>
      <c r="H50" s="187"/>
      <c r="I50" s="187"/>
    </row>
    <row r="51" spans="1:9" ht="14.25" customHeight="1" x14ac:dyDescent="0.25">
      <c r="A51" s="283"/>
      <c r="B51" s="283"/>
      <c r="C51" s="204" t="s">
        <v>872</v>
      </c>
      <c r="D51" s="204" t="s">
        <v>873</v>
      </c>
      <c r="E51" s="204" t="s">
        <v>872</v>
      </c>
      <c r="F51" s="204" t="s">
        <v>873</v>
      </c>
      <c r="G51" s="210"/>
      <c r="H51" s="187"/>
      <c r="I51" s="187"/>
    </row>
    <row r="52" spans="1:9" ht="25.5" x14ac:dyDescent="0.25">
      <c r="A52" s="205" t="s">
        <v>440</v>
      </c>
      <c r="B52" s="211" t="s">
        <v>889</v>
      </c>
      <c r="C52" s="206"/>
      <c r="D52" s="206"/>
      <c r="E52" s="206"/>
      <c r="F52" s="206"/>
      <c r="G52" s="206"/>
      <c r="H52" s="187"/>
      <c r="I52" s="187"/>
    </row>
    <row r="53" spans="1:9" x14ac:dyDescent="0.25">
      <c r="A53" s="205" t="s">
        <v>437</v>
      </c>
      <c r="B53" s="211" t="s">
        <v>890</v>
      </c>
      <c r="C53" s="206"/>
      <c r="D53" s="206"/>
      <c r="E53" s="206"/>
      <c r="F53" s="206"/>
      <c r="G53" s="206"/>
      <c r="H53" s="187"/>
      <c r="I53" s="187"/>
    </row>
    <row r="54" spans="1:9" x14ac:dyDescent="0.25">
      <c r="A54" s="205" t="s">
        <v>368</v>
      </c>
      <c r="B54" s="211" t="s">
        <v>891</v>
      </c>
      <c r="C54" s="206"/>
      <c r="D54" s="206"/>
      <c r="E54" s="206"/>
      <c r="F54" s="206"/>
      <c r="G54" s="206"/>
      <c r="H54" s="187"/>
      <c r="I54" s="187"/>
    </row>
    <row r="55" spans="1:9" x14ac:dyDescent="0.25">
      <c r="A55" s="207"/>
      <c r="B55" s="208"/>
      <c r="C55" s="208"/>
      <c r="D55" s="208"/>
      <c r="E55" s="208"/>
      <c r="F55" s="208"/>
      <c r="G55" s="208"/>
      <c r="H55" s="187"/>
      <c r="I55" s="187"/>
    </row>
    <row r="56" spans="1:9" s="201" customFormat="1" x14ac:dyDescent="0.25">
      <c r="A56" s="209" t="s">
        <v>892</v>
      </c>
    </row>
    <row r="57" spans="1:9" ht="9.75" customHeight="1" x14ac:dyDescent="0.25">
      <c r="A57" s="212"/>
      <c r="B57" s="187"/>
      <c r="C57" s="187"/>
      <c r="D57" s="187"/>
      <c r="E57" s="187"/>
      <c r="F57" s="187"/>
      <c r="G57" s="187"/>
      <c r="H57" s="187"/>
      <c r="I57" s="187"/>
    </row>
    <row r="58" spans="1:9" s="201" customFormat="1" x14ac:dyDescent="0.25">
      <c r="A58" s="202" t="s">
        <v>893</v>
      </c>
    </row>
    <row r="59" spans="1:9" ht="9.75" customHeight="1" x14ac:dyDescent="0.25">
      <c r="A59" s="203"/>
      <c r="B59" s="187"/>
      <c r="C59" s="187"/>
      <c r="D59" s="187"/>
      <c r="E59" s="187"/>
      <c r="F59" s="187"/>
      <c r="G59" s="187"/>
      <c r="H59" s="187"/>
      <c r="I59" s="187"/>
    </row>
    <row r="60" spans="1:9" ht="26.25" customHeight="1" x14ac:dyDescent="0.25">
      <c r="A60" s="290" t="s">
        <v>658</v>
      </c>
      <c r="B60" s="283" t="s">
        <v>856</v>
      </c>
      <c r="C60" s="283" t="s">
        <v>886</v>
      </c>
      <c r="D60" s="283"/>
      <c r="E60" s="283" t="s">
        <v>870</v>
      </c>
      <c r="F60" s="283"/>
      <c r="G60" s="204" t="s">
        <v>894</v>
      </c>
      <c r="H60" s="187"/>
      <c r="I60" s="187"/>
    </row>
    <row r="61" spans="1:9" ht="14.25" customHeight="1" x14ac:dyDescent="0.25">
      <c r="A61" s="290"/>
      <c r="B61" s="283"/>
      <c r="C61" s="204" t="s">
        <v>872</v>
      </c>
      <c r="D61" s="204" t="s">
        <v>873</v>
      </c>
      <c r="E61" s="204" t="s">
        <v>872</v>
      </c>
      <c r="F61" s="204" t="s">
        <v>873</v>
      </c>
      <c r="G61" s="210"/>
      <c r="H61" s="187"/>
      <c r="I61" s="187"/>
    </row>
    <row r="62" spans="1:9" ht="25.5" x14ac:dyDescent="0.25">
      <c r="A62" s="205" t="s">
        <v>354</v>
      </c>
      <c r="B62" s="206" t="s">
        <v>895</v>
      </c>
      <c r="C62" s="206"/>
      <c r="D62" s="206"/>
      <c r="E62" s="206"/>
      <c r="F62" s="206"/>
      <c r="G62" s="206"/>
      <c r="H62" s="187"/>
      <c r="I62" s="187"/>
    </row>
    <row r="63" spans="1:9" x14ac:dyDescent="0.25">
      <c r="A63" s="205"/>
      <c r="B63" s="206" t="s">
        <v>896</v>
      </c>
      <c r="C63" s="206"/>
      <c r="D63" s="206"/>
      <c r="E63" s="206"/>
      <c r="F63" s="206"/>
      <c r="G63" s="206"/>
      <c r="H63" s="187"/>
      <c r="I63" s="187"/>
    </row>
    <row r="64" spans="1:9" x14ac:dyDescent="0.25">
      <c r="A64" s="205"/>
      <c r="B64" s="206" t="s">
        <v>880</v>
      </c>
      <c r="C64" s="206"/>
      <c r="D64" s="206"/>
      <c r="E64" s="206"/>
      <c r="F64" s="206"/>
      <c r="G64" s="206"/>
      <c r="H64" s="187"/>
      <c r="I64" s="187"/>
    </row>
    <row r="65" spans="1:9" x14ac:dyDescent="0.25">
      <c r="A65" s="205"/>
      <c r="B65" s="206" t="s">
        <v>897</v>
      </c>
      <c r="C65" s="206"/>
      <c r="D65" s="206"/>
      <c r="E65" s="206"/>
      <c r="F65" s="206"/>
      <c r="G65" s="206"/>
      <c r="H65" s="187"/>
      <c r="I65" s="187"/>
    </row>
    <row r="66" spans="1:9" x14ac:dyDescent="0.25">
      <c r="A66" s="205" t="s">
        <v>264</v>
      </c>
      <c r="B66" s="206" t="s">
        <v>898</v>
      </c>
      <c r="C66" s="206"/>
      <c r="D66" s="206"/>
      <c r="E66" s="206"/>
      <c r="F66" s="206"/>
      <c r="G66" s="206"/>
      <c r="H66" s="187"/>
      <c r="I66" s="187"/>
    </row>
    <row r="67" spans="1:9" x14ac:dyDescent="0.25">
      <c r="A67" s="205"/>
      <c r="B67" s="206" t="s">
        <v>899</v>
      </c>
      <c r="C67" s="206"/>
      <c r="D67" s="206"/>
      <c r="E67" s="206"/>
      <c r="F67" s="206"/>
      <c r="G67" s="206"/>
      <c r="H67" s="187"/>
      <c r="I67" s="187"/>
    </row>
    <row r="68" spans="1:9" x14ac:dyDescent="0.25">
      <c r="A68" s="205"/>
      <c r="B68" s="206" t="s">
        <v>900</v>
      </c>
      <c r="C68" s="206"/>
      <c r="D68" s="206"/>
      <c r="E68" s="206"/>
      <c r="F68" s="206"/>
      <c r="G68" s="206"/>
      <c r="H68" s="187"/>
      <c r="I68" s="187"/>
    </row>
    <row r="69" spans="1:9" ht="25.5" x14ac:dyDescent="0.25">
      <c r="A69" s="205" t="s">
        <v>553</v>
      </c>
      <c r="B69" s="206" t="s">
        <v>901</v>
      </c>
      <c r="C69" s="206"/>
      <c r="D69" s="206"/>
      <c r="E69" s="206"/>
      <c r="F69" s="206"/>
      <c r="G69" s="206"/>
      <c r="H69" s="187"/>
      <c r="I69" s="187"/>
    </row>
    <row r="70" spans="1:9" ht="25.5" x14ac:dyDescent="0.25">
      <c r="A70" s="205" t="s">
        <v>550</v>
      </c>
      <c r="B70" s="206" t="s">
        <v>902</v>
      </c>
      <c r="C70" s="206"/>
      <c r="D70" s="206"/>
      <c r="E70" s="206"/>
      <c r="F70" s="206"/>
      <c r="G70" s="206"/>
      <c r="H70" s="187"/>
      <c r="I70" s="187"/>
    </row>
    <row r="71" spans="1:9" x14ac:dyDescent="0.25">
      <c r="A71" s="206"/>
      <c r="B71" s="206" t="s">
        <v>903</v>
      </c>
      <c r="C71" s="206"/>
      <c r="D71" s="206"/>
      <c r="E71" s="206"/>
      <c r="F71" s="206"/>
      <c r="G71" s="206"/>
      <c r="H71" s="187"/>
      <c r="I71" s="187"/>
    </row>
    <row r="72" spans="1:9" ht="25.5" x14ac:dyDescent="0.25">
      <c r="A72" s="206"/>
      <c r="B72" s="206" t="s">
        <v>904</v>
      </c>
      <c r="C72" s="206"/>
      <c r="D72" s="206"/>
      <c r="E72" s="206"/>
      <c r="F72" s="206"/>
      <c r="G72" s="206"/>
      <c r="H72" s="187"/>
      <c r="I72" s="187"/>
    </row>
    <row r="73" spans="1:9" ht="9" customHeight="1" x14ac:dyDescent="0.25">
      <c r="A73" s="208"/>
      <c r="B73" s="208"/>
      <c r="C73" s="208"/>
      <c r="D73" s="208"/>
      <c r="E73" s="208"/>
      <c r="F73" s="208"/>
      <c r="G73" s="208"/>
      <c r="H73" s="187"/>
      <c r="I73" s="187"/>
    </row>
    <row r="74" spans="1:9" s="201" customFormat="1" x14ac:dyDescent="0.25">
      <c r="A74" s="209" t="s">
        <v>905</v>
      </c>
    </row>
    <row r="75" spans="1:9" ht="8.25" customHeight="1" x14ac:dyDescent="0.25">
      <c r="A75" s="212"/>
      <c r="B75" s="187"/>
      <c r="C75" s="187"/>
      <c r="D75" s="187"/>
      <c r="E75" s="187"/>
      <c r="F75" s="187"/>
      <c r="G75" s="187"/>
      <c r="H75" s="187"/>
      <c r="I75" s="187"/>
    </row>
    <row r="76" spans="1:9" s="201" customFormat="1" x14ac:dyDescent="0.25">
      <c r="A76" s="202" t="s">
        <v>906</v>
      </c>
    </row>
    <row r="77" spans="1:9" x14ac:dyDescent="0.25">
      <c r="A77" s="203"/>
      <c r="B77" s="187"/>
      <c r="C77" s="187"/>
      <c r="D77" s="187"/>
      <c r="E77" s="187"/>
      <c r="F77" s="187"/>
      <c r="G77" s="187"/>
      <c r="H77" s="187"/>
      <c r="I77" s="187"/>
    </row>
    <row r="78" spans="1:9" ht="48.75" customHeight="1" x14ac:dyDescent="0.25">
      <c r="A78" s="290" t="s">
        <v>658</v>
      </c>
      <c r="B78" s="283" t="s">
        <v>907</v>
      </c>
      <c r="C78" s="204" t="s">
        <v>908</v>
      </c>
      <c r="D78" s="204"/>
      <c r="E78" s="204" t="s">
        <v>909</v>
      </c>
      <c r="F78" s="204"/>
      <c r="G78" s="204" t="s">
        <v>910</v>
      </c>
      <c r="I78" s="187"/>
    </row>
    <row r="79" spans="1:9" ht="13.5" customHeight="1" x14ac:dyDescent="0.25">
      <c r="A79" s="290"/>
      <c r="B79" s="283"/>
      <c r="C79" s="204" t="s">
        <v>872</v>
      </c>
      <c r="D79" s="204" t="s">
        <v>873</v>
      </c>
      <c r="E79" s="204" t="s">
        <v>872</v>
      </c>
      <c r="F79" s="204" t="s">
        <v>873</v>
      </c>
      <c r="G79" s="210"/>
      <c r="I79" s="187"/>
    </row>
    <row r="80" spans="1:9" x14ac:dyDescent="0.25">
      <c r="A80" s="205" t="s">
        <v>354</v>
      </c>
      <c r="B80" s="206" t="s">
        <v>911</v>
      </c>
      <c r="C80" s="206"/>
      <c r="D80" s="206"/>
      <c r="E80" s="206"/>
      <c r="F80" s="206"/>
      <c r="G80" s="206"/>
      <c r="I80" s="187"/>
    </row>
    <row r="81" spans="1:9" x14ac:dyDescent="0.25">
      <c r="A81" s="205">
        <v>1</v>
      </c>
      <c r="B81" s="206"/>
      <c r="C81" s="206"/>
      <c r="D81" s="206"/>
      <c r="E81" s="206"/>
      <c r="F81" s="206"/>
      <c r="G81" s="206"/>
      <c r="I81" s="187"/>
    </row>
    <row r="82" spans="1:9" x14ac:dyDescent="0.25">
      <c r="A82" s="205"/>
      <c r="B82" s="206" t="s">
        <v>912</v>
      </c>
      <c r="C82" s="206"/>
      <c r="D82" s="206"/>
      <c r="E82" s="206"/>
      <c r="F82" s="206"/>
      <c r="G82" s="206"/>
      <c r="I82" s="187"/>
    </row>
    <row r="83" spans="1:9" x14ac:dyDescent="0.25">
      <c r="A83" s="205" t="s">
        <v>264</v>
      </c>
      <c r="B83" s="206" t="s">
        <v>913</v>
      </c>
      <c r="C83" s="206"/>
      <c r="D83" s="206"/>
      <c r="E83" s="206"/>
      <c r="F83" s="206"/>
      <c r="G83" s="206"/>
      <c r="I83" s="187"/>
    </row>
    <row r="84" spans="1:9" x14ac:dyDescent="0.25">
      <c r="A84" s="205">
        <v>1</v>
      </c>
      <c r="B84" s="206"/>
      <c r="C84" s="206"/>
      <c r="D84" s="206"/>
      <c r="E84" s="206"/>
      <c r="F84" s="206"/>
      <c r="G84" s="206"/>
      <c r="I84" s="187"/>
    </row>
    <row r="85" spans="1:9" x14ac:dyDescent="0.25">
      <c r="A85" s="205"/>
      <c r="B85" s="206" t="s">
        <v>912</v>
      </c>
      <c r="C85" s="206"/>
      <c r="D85" s="206"/>
      <c r="E85" s="206"/>
      <c r="F85" s="206"/>
      <c r="G85" s="206"/>
      <c r="I85" s="187"/>
    </row>
    <row r="86" spans="1:9" x14ac:dyDescent="0.25">
      <c r="A86" s="205" t="s">
        <v>553</v>
      </c>
      <c r="B86" s="206" t="s">
        <v>914</v>
      </c>
      <c r="C86" s="206"/>
      <c r="D86" s="206"/>
      <c r="E86" s="206"/>
      <c r="F86" s="206"/>
      <c r="G86" s="206"/>
      <c r="I86" s="187"/>
    </row>
    <row r="87" spans="1:9" x14ac:dyDescent="0.25">
      <c r="A87" s="205">
        <v>1</v>
      </c>
      <c r="B87" s="206"/>
      <c r="C87" s="206"/>
      <c r="D87" s="206"/>
      <c r="E87" s="206"/>
      <c r="F87" s="206"/>
      <c r="G87" s="206"/>
      <c r="I87" s="187"/>
    </row>
    <row r="88" spans="1:9" x14ac:dyDescent="0.25">
      <c r="A88" s="205"/>
      <c r="B88" s="206" t="s">
        <v>912</v>
      </c>
      <c r="C88" s="206"/>
      <c r="D88" s="206"/>
      <c r="E88" s="206"/>
      <c r="F88" s="206"/>
      <c r="G88" s="206"/>
      <c r="I88" s="187"/>
    </row>
    <row r="89" spans="1:9" x14ac:dyDescent="0.25">
      <c r="A89" s="205" t="s">
        <v>550</v>
      </c>
      <c r="B89" s="206" t="s">
        <v>915</v>
      </c>
      <c r="C89" s="206"/>
      <c r="D89" s="206"/>
      <c r="E89" s="206"/>
      <c r="F89" s="206"/>
      <c r="G89" s="206"/>
      <c r="I89" s="187"/>
    </row>
    <row r="90" spans="1:9" x14ac:dyDescent="0.25">
      <c r="A90" s="205">
        <v>1</v>
      </c>
      <c r="B90" s="206"/>
      <c r="C90" s="206"/>
      <c r="D90" s="206"/>
      <c r="E90" s="206"/>
      <c r="F90" s="206"/>
      <c r="G90" s="206"/>
      <c r="I90" s="187"/>
    </row>
    <row r="91" spans="1:9" x14ac:dyDescent="0.25">
      <c r="A91" s="205"/>
      <c r="B91" s="206" t="s">
        <v>912</v>
      </c>
      <c r="C91" s="206"/>
      <c r="D91" s="206"/>
      <c r="E91" s="206"/>
      <c r="F91" s="206"/>
      <c r="G91" s="206"/>
      <c r="I91" s="187"/>
    </row>
    <row r="92" spans="1:9" x14ac:dyDescent="0.25">
      <c r="A92" s="205" t="s">
        <v>543</v>
      </c>
      <c r="B92" s="206" t="s">
        <v>916</v>
      </c>
      <c r="C92" s="206"/>
      <c r="D92" s="206"/>
      <c r="E92" s="206"/>
      <c r="F92" s="206"/>
      <c r="G92" s="206"/>
      <c r="I92" s="187"/>
    </row>
    <row r="93" spans="1:9" x14ac:dyDescent="0.25">
      <c r="A93" s="205">
        <v>1</v>
      </c>
      <c r="B93" s="206"/>
      <c r="C93" s="206"/>
      <c r="D93" s="206"/>
      <c r="E93" s="206"/>
      <c r="F93" s="206"/>
      <c r="G93" s="206"/>
      <c r="I93" s="187"/>
    </row>
    <row r="94" spans="1:9" x14ac:dyDescent="0.25">
      <c r="A94" s="205"/>
      <c r="B94" s="206" t="s">
        <v>912</v>
      </c>
      <c r="C94" s="206"/>
      <c r="D94" s="206"/>
      <c r="E94" s="206"/>
      <c r="F94" s="206"/>
      <c r="G94" s="206"/>
      <c r="I94" s="187"/>
    </row>
    <row r="95" spans="1:9" x14ac:dyDescent="0.25">
      <c r="A95" s="205" t="s">
        <v>162</v>
      </c>
      <c r="B95" s="206" t="s">
        <v>917</v>
      </c>
      <c r="C95" s="206"/>
      <c r="D95" s="206"/>
      <c r="E95" s="206"/>
      <c r="F95" s="206"/>
      <c r="G95" s="206"/>
      <c r="I95" s="187"/>
    </row>
    <row r="96" spans="1:9" x14ac:dyDescent="0.25">
      <c r="A96" s="205">
        <v>1</v>
      </c>
      <c r="B96" s="206"/>
      <c r="C96" s="206"/>
      <c r="D96" s="206"/>
      <c r="E96" s="206"/>
      <c r="F96" s="206"/>
      <c r="G96" s="206"/>
      <c r="I96" s="187"/>
    </row>
    <row r="97" spans="1:9" x14ac:dyDescent="0.25">
      <c r="A97" s="205"/>
      <c r="B97" s="206" t="s">
        <v>912</v>
      </c>
      <c r="C97" s="206"/>
      <c r="D97" s="206"/>
      <c r="E97" s="206"/>
      <c r="F97" s="206"/>
      <c r="G97" s="206"/>
      <c r="I97" s="187"/>
    </row>
    <row r="98" spans="1:9" x14ac:dyDescent="0.25">
      <c r="A98" s="205" t="s">
        <v>538</v>
      </c>
      <c r="B98" s="206" t="s">
        <v>918</v>
      </c>
      <c r="C98" s="206"/>
      <c r="D98" s="206"/>
      <c r="E98" s="206"/>
      <c r="F98" s="206"/>
      <c r="G98" s="206"/>
      <c r="I98" s="187"/>
    </row>
    <row r="99" spans="1:9" ht="4.5" customHeight="1" x14ac:dyDescent="0.25">
      <c r="A99" s="207"/>
      <c r="B99" s="208"/>
      <c r="C99" s="208"/>
      <c r="D99" s="208"/>
      <c r="E99" s="208"/>
      <c r="F99" s="208"/>
      <c r="G99" s="208"/>
      <c r="H99" s="208"/>
      <c r="I99" s="187"/>
    </row>
    <row r="100" spans="1:9" s="201" customFormat="1" x14ac:dyDescent="0.25">
      <c r="A100" s="209" t="s">
        <v>892</v>
      </c>
    </row>
    <row r="101" spans="1:9" ht="3" customHeight="1" x14ac:dyDescent="0.25">
      <c r="A101" s="187"/>
      <c r="B101" s="187"/>
      <c r="C101" s="187"/>
      <c r="D101" s="187"/>
      <c r="E101" s="187"/>
      <c r="F101" s="187"/>
      <c r="G101" s="187"/>
      <c r="H101" s="187"/>
      <c r="I101" s="187"/>
    </row>
    <row r="102" spans="1:9" s="216" customFormat="1" ht="49.5" customHeight="1" x14ac:dyDescent="0.25">
      <c r="A102" s="213"/>
      <c r="B102" s="291"/>
      <c r="C102" s="291"/>
      <c r="D102" s="214"/>
      <c r="E102" s="292"/>
      <c r="F102" s="291"/>
      <c r="G102" s="291"/>
      <c r="H102" s="215"/>
      <c r="I102" s="214"/>
    </row>
    <row r="103" spans="1:9" s="216" customFormat="1" ht="27" customHeight="1" x14ac:dyDescent="0.25">
      <c r="A103" s="217"/>
      <c r="B103" s="291"/>
      <c r="C103" s="291"/>
      <c r="D103" s="214"/>
      <c r="E103" s="214"/>
      <c r="F103" s="214"/>
      <c r="G103" s="214"/>
      <c r="H103" s="214"/>
      <c r="I103" s="214"/>
    </row>
    <row r="104" spans="1:9" s="216" customFormat="1" ht="27" customHeight="1" x14ac:dyDescent="0.25">
      <c r="A104" s="217"/>
      <c r="B104" s="213"/>
      <c r="C104" s="213"/>
      <c r="D104" s="214"/>
      <c r="E104" s="214"/>
      <c r="F104" s="214"/>
      <c r="G104" s="214"/>
      <c r="H104" s="214"/>
      <c r="I104" s="214"/>
    </row>
    <row r="105" spans="1:9" s="216" customFormat="1" ht="27" customHeight="1" x14ac:dyDescent="0.25">
      <c r="A105" s="217"/>
      <c r="B105" s="213"/>
      <c r="C105" s="213"/>
      <c r="D105" s="214"/>
      <c r="E105" s="214"/>
      <c r="F105" s="214"/>
      <c r="G105" s="214"/>
      <c r="H105" s="214"/>
      <c r="I105" s="214"/>
    </row>
    <row r="106" spans="1:9" s="216" customFormat="1" x14ac:dyDescent="0.25">
      <c r="A106" s="214"/>
      <c r="B106" s="214"/>
      <c r="C106" s="214"/>
      <c r="D106" s="214"/>
      <c r="E106" s="214"/>
      <c r="F106" s="214"/>
      <c r="G106" s="214"/>
      <c r="H106" s="214"/>
      <c r="I106" s="214"/>
    </row>
    <row r="107" spans="1:9" s="216" customFormat="1" x14ac:dyDescent="0.25">
      <c r="A107" s="214"/>
      <c r="B107" s="214"/>
      <c r="C107" s="214"/>
      <c r="D107" s="214"/>
      <c r="E107" s="214"/>
      <c r="F107" s="214"/>
      <c r="G107" s="214"/>
      <c r="H107" s="214"/>
      <c r="I107" s="214"/>
    </row>
    <row r="108" spans="1:9" s="218" customFormat="1" ht="12.75" customHeight="1" x14ac:dyDescent="0.25">
      <c r="B108" s="293" t="s">
        <v>852</v>
      </c>
      <c r="C108" s="293"/>
      <c r="D108" s="294" t="s">
        <v>853</v>
      </c>
      <c r="E108" s="294"/>
      <c r="F108" s="294"/>
      <c r="G108" s="294"/>
      <c r="H108" s="219"/>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Y0+GwRR2X9g4bm9zR3gx45Q9Dl0=</DigestValue>
    </Reference>
    <Reference URI="#idOfficeObject" Type="http://www.w3.org/2000/09/xmldsig#Object">
      <DigestMethod Algorithm="http://www.w3.org/2000/09/xmldsig#sha1"/>
      <DigestValue>GR2g1tWJY8Lo1nbsqXlSjCziND8=</DigestValue>
    </Reference>
    <Reference URI="#idSignedProperties" Type="http://uri.etsi.org/01903#SignedProperties">
      <Transforms>
        <Transform Algorithm="http://www.w3.org/TR/2001/REC-xml-c14n-20010315"/>
      </Transforms>
      <DigestMethod Algorithm="http://www.w3.org/2000/09/xmldsig#sha1"/>
      <DigestValue>5mBZd4h/7Wi1uL+/psiHVkgyMag=</DigestValue>
    </Reference>
  </SignedInfo>
  <SignatureValue>p9ymyIstEm7ZYWHrm3rNsbVzW8BFeboBVKZ0EJpLh2kwKy950fOaNy3QlB31TwCQkwZBjMkuJ8+c
UOVoksIlU0jQNN4Z78W1x9jYat5oGakS3CMBGaFzJQ9hHGY2niHynuuNQAjoPEmMEGeQ9WOWrqxk
inSUIUrXt5894WasrRI=</SignatureValue>
  <KeyInfo>
    <X509Data>
      <X509Certificate>MIIEFzCCAv+gAwIBAgIQVANiS6TYfg+2rYvuU3fMajANBgkqhkiG9w0BAQUFADBJMQswCQYDVQQG
EwJWTjEOMAwGA1UEBxMFSGFub2kxGTAXBgNVBAoTEEJrYXYgQ29ycG9yYXRpb24xDzANBgNVBAMT
BkJrYXZDQTAeFw0yMzAxMTAwMjUyNDRaFw0yNDA1MTAwODAzMDdaMIGOMR4wHAYKCZImiZPyLGQB
AQwOTVNUOjAxMDAxMTI0MzcxSzBJBgNVBAMMQk5Hw4JOIEjDgE5HIFRIxq/GoE5HIE3huqBJIEPh
u5QgUEjhuqZOIE5HT+G6oEkgVEjGr8agTkcgVknhu4ZUIE5BTTESMBAGA1UECAwJSMOgIE7hu5lp
MQswCQYDVQQGEwJWTjCBnzANBgkqhkiG9w0BAQEFAAOBjQAwgYkCgYEAtgNI+Nq5hEI7c05Cc6Lr
PCeYy85OpRG0vc/ulBcgk+Tofp83gdJPTH9DOeGc3q1I1M+fdnMUIZw6BHEgm8b1GXAjG/xQrXiK
x7LxsTH0H05I2PkJKpEbPu58FNHumcgkRLWjNK7G3PgHz/fMJ2LNp9BYII65k4umG+7rKkevr3cC
AwEAAaOCATcwggEzMDEGCCsGAQUFBwEBBCUwIzAhBggrBgEFBQcwAYYVaHR0cDovL29jc3AuYmth
dmNhLnZuMB0GA1UdDgQWBBQmH/GBRfKjiRRXnFHknLEE94G4CzAMBgNVHRMBAf8EAjAAMB8GA1Ud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8DAfBgNVHSUEGDAWBggrBgEFBQcDBAYKKwYBBAGCNwoDDDANBgkqhkiG9w0BAQUFAAOCAQEAhNTz
jGp4L20EyBhQFymgG5tGaC3OhWDJF1v/3jNoEA2pi2xNvEWGYlg0PFIpM05I26BKrqKx1mb3k0Lj
Im523QBUI7S0afQxs7Copw3H+Chm5j5hjG0T8D8fq7YmY0v0acEKU1GGzt0tzbY3/7mizKwcu8ct
StSKwMyUNS9NCPBfT9yY2U7X/wYfkYiDZr42JI+bwuyeUHzJ5fuUSSa96AKkGB22xd/vv+TXz1FL
8jpRc/tkrTb+kVEH9Ty8alZAdhtLVkhHtBOT9ad3NSPdo7MTib0M8DQ2Oq/hRmj8IQUvVoSrjWwj
C+oaUO3LOkS5kib+wXYVU+bvZNTAk5uACQ==</X509Certificate>
    </X509Data>
  </KeyInfo>
  <Object xmlns:mdssi="http://schemas.openxmlformats.org/package/2006/digital-signature" Id="idPackageObject">
    <Manifest>
      <Reference URI="/xl/printerSettings/printerSettings5.bin?ContentType=application/vnd.openxmlformats-officedocument.spreadsheetml.printerSettings">
        <DigestMethod Algorithm="http://www.w3.org/2000/09/xmldsig#sha1"/>
        <DigestValue>Cs/ztMcEq1GFBgQqPYWVlaSKBwQ=</DigestValue>
      </Reference>
      <Reference URI="/xl/worksheets/sheet6.xml?ContentType=application/vnd.openxmlformats-officedocument.spreadsheetml.worksheet+xml">
        <DigestMethod Algorithm="http://www.w3.org/2000/09/xmldsig#sha1"/>
        <DigestValue>A+0fs5EwXnb8VAMBulMSRVwRSmA=</DigestValue>
      </Reference>
      <Reference URI="/xl/styles.xml?ContentType=application/vnd.openxmlformats-officedocument.spreadsheetml.styles+xml">
        <DigestMethod Algorithm="http://www.w3.org/2000/09/xmldsig#sha1"/>
        <DigestValue>N2T+mD1YhjZ8kwR9i/rsT56XS6k=</DigestValue>
      </Reference>
      <Reference URI="/xl/worksheets/sheet5.xml?ContentType=application/vnd.openxmlformats-officedocument.spreadsheetml.worksheet+xml">
        <DigestMethod Algorithm="http://www.w3.org/2000/09/xmldsig#sha1"/>
        <DigestValue>7oOMdYcrqsZP09M5ghcK+FZ8PBw=</DigestValue>
      </Reference>
      <Reference URI="/xl/theme/theme1.xml?ContentType=application/vnd.openxmlformats-officedocument.theme+xml">
        <DigestMethod Algorithm="http://www.w3.org/2000/09/xmldsig#sha1"/>
        <DigestValue>JSenKwdmc0uoEd+xL7nE5vobpAM=</DigestValue>
      </Reference>
      <Reference URI="/xl/drawings/drawing4.xml?ContentType=application/vnd.openxmlformats-officedocument.drawing+xml">
        <DigestMethod Algorithm="http://www.w3.org/2000/09/xmldsig#sha1"/>
        <DigestValue>XixLkvihPPDeyuWXRcJQjVAXuYY=</DigestValue>
      </Reference>
      <Reference URI="/xl/printerSettings/printerSettings2.bin?ContentType=application/vnd.openxmlformats-officedocument.spreadsheetml.printerSettings">
        <DigestMethod Algorithm="http://www.w3.org/2000/09/xmldsig#sha1"/>
        <DigestValue>7pstDdIkCHh+7SltS9cVK+PgQV8=</DigestValue>
      </Reference>
      <Reference URI="/xl/drawings/drawing2.xml?ContentType=application/vnd.openxmlformats-officedocument.drawing+xml">
        <DigestMethod Algorithm="http://www.w3.org/2000/09/xmldsig#sha1"/>
        <DigestValue>wTm97gwUpWSbz2dKYAgA3Qs412Q=</DigestValue>
      </Reference>
      <Reference URI="/xl/worksheets/sheet7.xml?ContentType=application/vnd.openxmlformats-officedocument.spreadsheetml.worksheet+xml">
        <DigestMethod Algorithm="http://www.w3.org/2000/09/xmldsig#sha1"/>
        <DigestValue>3bw/Gee9+anwj6aDCddrzK0lrBw=</DigestValue>
      </Reference>
      <Reference URI="/xl/worksheets/sheet8.xml?ContentType=application/vnd.openxmlformats-officedocument.spreadsheetml.worksheet+xml">
        <DigestMethod Algorithm="http://www.w3.org/2000/09/xmldsig#sha1"/>
        <DigestValue>Hfxed4fkbUfyf3Kji9pIH/dMDAg=</DigestValue>
      </Reference>
      <Reference URI="/xl/drawings/drawing5.xml?ContentType=application/vnd.openxmlformats-officedocument.drawing+xml">
        <DigestMethod Algorithm="http://www.w3.org/2000/09/xmldsig#sha1"/>
        <DigestValue>d8QuKPRTYfObCwaQhj8iSI0B3UY=</DigestValue>
      </Reference>
      <Reference URI="/xl/calcChain.xml?ContentType=application/vnd.openxmlformats-officedocument.spreadsheetml.calcChain+xml">
        <DigestMethod Algorithm="http://www.w3.org/2000/09/xmldsig#sha1"/>
        <DigestValue>8WswJz2rEneW//2LHcdXg7DGfFc=</DigestValue>
      </Reference>
      <Reference URI="/xl/printerSettings/printerSettings8.bin?ContentType=application/vnd.openxmlformats-officedocument.spreadsheetml.printerSettings">
        <DigestMethod Algorithm="http://www.w3.org/2000/09/xmldsig#sha1"/>
        <DigestValue>959cfyt4g+e+urpEILIaWyLaJbc=</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4.bin?ContentType=application/vnd.openxmlformats-officedocument.spreadsheetml.printerSettings">
        <DigestMethod Algorithm="http://www.w3.org/2000/09/xmldsig#sha1"/>
        <DigestValue>Cs/ztMcEq1GFBgQqPYWVlaSKBwQ=</DigestValue>
      </Reference>
      <Reference URI="/xl/printerSettings/printerSettings3.bin?ContentType=application/vnd.openxmlformats-officedocument.spreadsheetml.printerSettings">
        <DigestMethod Algorithm="http://www.w3.org/2000/09/xmldsig#sha1"/>
        <DigestValue>Cs/ztMcEq1GFBgQqPYWVlaSKBwQ=</DigestValue>
      </Reference>
      <Reference URI="/xl/printerSettings/printerSettings7.bin?ContentType=application/vnd.openxmlformats-officedocument.spreadsheetml.printerSettings">
        <DigestMethod Algorithm="http://www.w3.org/2000/09/xmldsig#sha1"/>
        <DigestValue>7pstDdIkCHh+7SltS9cVK+PgQV8=</DigestValue>
      </Reference>
      <Reference URI="/xl/printerSettings/printerSettings1.bin?ContentType=application/vnd.openxmlformats-officedocument.spreadsheetml.printerSettings">
        <DigestMethod Algorithm="http://www.w3.org/2000/09/xmldsig#sha1"/>
        <DigestValue>Cs/ztMcEq1GFBgQqPYWVlaSKBwQ=</DigestValue>
      </Reference>
      <Reference URI="/xl/drawings/drawing6.xml?ContentType=application/vnd.openxmlformats-officedocument.drawing+xml">
        <DigestMethod Algorithm="http://www.w3.org/2000/09/xmldsig#sha1"/>
        <DigestValue>VFdFVaRAZjF5bf1aVP2esmO/TWQ=</DigestValue>
      </Reference>
      <Reference URI="/xl/drawings/drawing1.xml?ContentType=application/vnd.openxmlformats-officedocument.drawing+xml">
        <DigestMethod Algorithm="http://www.w3.org/2000/09/xmldsig#sha1"/>
        <DigestValue>Gvc3KQDKWnNdTceqoUNqYhn+v+c=</DigestValue>
      </Reference>
      <Reference URI="/xl/drawings/drawing3.xml?ContentType=application/vnd.openxmlformats-officedocument.drawing+xml">
        <DigestMethod Algorithm="http://www.w3.org/2000/09/xmldsig#sha1"/>
        <DigestValue>/RgZw3WSYISr1UuZQB/plDX2+lQ=</DigestValue>
      </Reference>
      <Reference URI="/xl/worksheets/sheet3.xml?ContentType=application/vnd.openxmlformats-officedocument.spreadsheetml.worksheet+xml">
        <DigestMethod Algorithm="http://www.w3.org/2000/09/xmldsig#sha1"/>
        <DigestValue>wZRyPKnMFXN+bImsU3OXyM2MaVA=</DigestValue>
      </Reference>
      <Reference URI="/xl/drawings/drawing7.xml?ContentType=application/vnd.openxmlformats-officedocument.drawing+xml">
        <DigestMethod Algorithm="http://www.w3.org/2000/09/xmldsig#sha1"/>
        <DigestValue>94lVnOEtlr8a5E5bDPHkGBaOREE=</DigestValue>
      </Reference>
      <Reference URI="/xl/drawings/drawing8.xml?ContentType=application/vnd.openxmlformats-officedocument.drawing+xml">
        <DigestMethod Algorithm="http://www.w3.org/2000/09/xmldsig#sha1"/>
        <DigestValue>ZejQIpFbxLRFVLODBK4OK/PQz5s=</DigestValue>
      </Reference>
      <Reference URI="/xl/worksheets/sheet1.xml?ContentType=application/vnd.openxmlformats-officedocument.spreadsheetml.worksheet+xml">
        <DigestMethod Algorithm="http://www.w3.org/2000/09/xmldsig#sha1"/>
        <DigestValue>B/dnIQMAdMEC/x5BnFfGj1xC+Jk=</DigestValue>
      </Reference>
      <Reference URI="/xl/worksheets/sheet2.xml?ContentType=application/vnd.openxmlformats-officedocument.spreadsheetml.worksheet+xml">
        <DigestMethod Algorithm="http://www.w3.org/2000/09/xmldsig#sha1"/>
        <DigestValue>gMoz5Hs4tmc//9NGBXFtEgcJPL4=</DigestValue>
      </Reference>
      <Reference URI="/xl/media/image1.jpeg?ContentType=image/jpeg">
        <DigestMethod Algorithm="http://www.w3.org/2000/09/xmldsig#sha1"/>
        <DigestValue>Nx0EO+oOJ2dA0Wgk9UzuYOsgjU0=</DigestValue>
      </Reference>
      <Reference URI="/xl/worksheets/sheet4.xml?ContentType=application/vnd.openxmlformats-officedocument.spreadsheetml.worksheet+xml">
        <DigestMethod Algorithm="http://www.w3.org/2000/09/xmldsig#sha1"/>
        <DigestValue>ianY4mx8lOyuw6ZZ/jmTorzih88=</DigestValue>
      </Reference>
      <Reference URI="/xl/sharedStrings.xml?ContentType=application/vnd.openxmlformats-officedocument.spreadsheetml.sharedStrings+xml">
        <DigestMethod Algorithm="http://www.w3.org/2000/09/xmldsig#sha1"/>
        <DigestValue>a4VR93BluXM/OmVc44z+00kWgN0=</DigestValue>
      </Reference>
      <Reference URI="/xl/workbook.xml?ContentType=application/vnd.openxmlformats-officedocument.spreadsheetml.sheet.main+xml">
        <DigestMethod Algorithm="http://www.w3.org/2000/09/xmldsig#sha1"/>
        <DigestValue>1O1jotmVZvoCGqaHPnc6u1HNinw=</DigestValue>
      </Reference>
      <Reference URI="/xl/media/image2.jpeg?ContentType=image/jpeg">
        <DigestMethod Algorithm="http://www.w3.org/2000/09/xmldsig#sha1"/>
        <DigestValue>Zisxm7HzO31r7k/UGAZPvJD38AE=</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Manifest>
    <SignatureProperties>
      <SignatureProperty Id="idSignatureTime" Target="#idPackageSignature">
        <mdssi:SignatureTime>
          <mdssi:Format>YYYY-MM-DDThh:mm:ssTZD</mdssi:Format>
          <mdssi:Value>2023-04-06T10:18:01Z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03_2023 (TT198+TT98)</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2023-04-06T10:18:01Z</xd:SigningTime>
          <xd:SigningCertificate>
            <xd:Cert>
              <xd:CertDigest>
                <DigestMethod Algorithm="http://www.w3.org/2000/09/xmldsig#sha1"/>
                <DigestValue>d97TBoP26jdALWvvMtkJE4WvKkM=</DigestValue>
              </xd:CertDigest>
              <xd:IssuerSerial>
                <X509IssuerName>CN=BkavCA, O=Bkav Corporation, L=Hanoi, C=VN</X509IssuerName>
                <X509SerialNumber>111672722205779149136110935894092401770</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PGH9+fAYzrRxc22bjiJC2hQymjVtwv+Tq6jIBsVcpTo=</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3qwcXDBOmlYh8VrrS+Zl7rJlXRfdwB3gJqNROxvy6Vw=</DigestValue>
    </Reference>
  </SignedInfo>
  <SignatureValue>EvNLfS0ftxFes4x4RaT8LQH7/3l+b4lGI+PETdm2nRN7r5J8/ZiMkmFkWpKwPtRwD6PtzE3xXRs7
DVZ2FmaphWEnsfPh05k5bSLNOMSVdeIDiutWpmV+O6vmNMQk8aZtZPNCWk8YzlrA8mw702Oq//FD
CapyhWF4E+kv2YqaE/VGW2j2ysFsxkGngs+2asukghKeWYDBwn4s+CFL2vziVbat0tGasFuNX4Uu
xFogGNlY6KcEEGI3I1RN9OFUO8t7WMiPMPa3KVxiOQQPdPjla9SqpCsY7MdaTvXDPix6uTQKO5jc
6QBSw1MoBAej3rgank04gBYsGf1BhdNW/QNNKQ==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vESflKtKpoD0YxYwqNU1sb0GBds9naLwlLybFTLyjtI=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qQOhegDieQui8GMvciUG0DKilo3k0kThwuCUSedekJg=</DigestValue>
      </Reference>
      <Reference URI="/xl/drawings/drawing2.xml?ContentType=application/vnd.openxmlformats-officedocument.drawing+xml">
        <DigestMethod Algorithm="http://www.w3.org/2001/04/xmlenc#sha256"/>
        <DigestValue>WBx+uzSZYrzAijDO3qsCZfTLwbum0d1FOhcgwz7VGdA=</DigestValue>
      </Reference>
      <Reference URI="/xl/drawings/drawing3.xml?ContentType=application/vnd.openxmlformats-officedocument.drawing+xml">
        <DigestMethod Algorithm="http://www.w3.org/2001/04/xmlenc#sha256"/>
        <DigestValue>yf2kaelBziMVHp18e2kXDE1IDSMft1vRatR6d9tzb7E=</DigestValue>
      </Reference>
      <Reference URI="/xl/drawings/drawing4.xml?ContentType=application/vnd.openxmlformats-officedocument.drawing+xml">
        <DigestMethod Algorithm="http://www.w3.org/2001/04/xmlenc#sha256"/>
        <DigestValue>X4OdgS8eTjjA04VrwPdvCxrHrkjc7XZwiYmHVAA35Qo=</DigestValue>
      </Reference>
      <Reference URI="/xl/drawings/drawing5.xml?ContentType=application/vnd.openxmlformats-officedocument.drawing+xml">
        <DigestMethod Algorithm="http://www.w3.org/2001/04/xmlenc#sha256"/>
        <DigestValue>Rgh0SJE87pxTSSGWxQ7CR0Qclxec620+K6wFPVe0dwM=</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xFLHlmkW+JOC/Ncj6uVJOmQ6XiYdxF0n9fXg5qL9E3Y=</DigestValue>
      </Reference>
      <Reference URI="/xl/drawings/drawing8.xml?ContentType=application/vnd.openxmlformats-officedocument.drawing+xml">
        <DigestMethod Algorithm="http://www.w3.org/2001/04/xmlenc#sha256"/>
        <DigestValue>+HQyf4b9HyYUy/hP/QaxrSFGNV5NsMYPTr3kA2XsoDc=</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zkSmvzPAd18i4t8dzjc/XC0yo7s5S/Nmjn+PtubdLhE=</DigestValue>
      </Reference>
      <Reference URI="/xl/printerSettings/printerSettings2.bin?ContentType=application/vnd.openxmlformats-officedocument.spreadsheetml.printerSettings">
        <DigestMethod Algorithm="http://www.w3.org/2001/04/xmlenc#sha256"/>
        <DigestValue>p6as/bcIouZFDTuNo8PclQK95PyqgC3PHH7w39vUCSw=</DigestValue>
      </Reference>
      <Reference URI="/xl/printerSettings/printerSettings3.bin?ContentType=application/vnd.openxmlformats-officedocument.spreadsheetml.printerSettings">
        <DigestMethod Algorithm="http://www.w3.org/2001/04/xmlenc#sha256"/>
        <DigestValue>zkSmvzPAd18i4t8dzjc/XC0yo7s5S/Nmjn+PtubdLhE=</DigestValue>
      </Reference>
      <Reference URI="/xl/printerSettings/printerSettings4.bin?ContentType=application/vnd.openxmlformats-officedocument.spreadsheetml.printerSettings">
        <DigestMethod Algorithm="http://www.w3.org/2001/04/xmlenc#sha256"/>
        <DigestValue>zkSmvzPAd18i4t8dzjc/XC0yo7s5S/Nmjn+PtubdLhE=</DigestValue>
      </Reference>
      <Reference URI="/xl/printerSettings/printerSettings5.bin?ContentType=application/vnd.openxmlformats-officedocument.spreadsheetml.printerSettings">
        <DigestMethod Algorithm="http://www.w3.org/2001/04/xmlenc#sha256"/>
        <DigestValue>zkSmvzPAd18i4t8dzjc/XC0yo7s5S/Nmjn+PtubdLhE=</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p6as/bcIouZFDTuNo8PclQK95PyqgC3PHH7w39vUCSw=</DigestValue>
      </Reference>
      <Reference URI="/xl/printerSettings/printerSettings8.bin?ContentType=application/vnd.openxmlformats-officedocument.spreadsheetml.printerSettings">
        <DigestMethod Algorithm="http://www.w3.org/2001/04/xmlenc#sha256"/>
        <DigestValue>3hUWtg31UMmkOw4MA9n/VMMhAOVV/dbgSdm8cFFfM4Y=</DigestValue>
      </Reference>
      <Reference URI="/xl/sharedStrings.xml?ContentType=application/vnd.openxmlformats-officedocument.spreadsheetml.sharedStrings+xml">
        <DigestMethod Algorithm="http://www.w3.org/2001/04/xmlenc#sha256"/>
        <DigestValue>uupvZTGdIhQNsx3vrxKz8UJzewDEdKCPA0K29DpgzlM=</DigestValue>
      </Reference>
      <Reference URI="/xl/styles.xml?ContentType=application/vnd.openxmlformats-officedocument.spreadsheetml.styles+xml">
        <DigestMethod Algorithm="http://www.w3.org/2001/04/xmlenc#sha256"/>
        <DigestValue>MGD+zS8Dpcith831BwfwNDi5EL6jOUFQoTgUWSNc704=</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2q52I2bpNaQplmrl62DRrI3cU9u0+DXMNB6E46ndwuM=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Pz50kXOO1J2993PFd2jwkr6+oJ8lccJYNUGU07PCe6k=</DigestValue>
      </Reference>
      <Reference URI="/xl/worksheets/sheet2.xml?ContentType=application/vnd.openxmlformats-officedocument.spreadsheetml.worksheet+xml">
        <DigestMethod Algorithm="http://www.w3.org/2001/04/xmlenc#sha256"/>
        <DigestValue>hwsTy0Bv57WaMo2kHzllt0wbplEqBmEHvvUtFBPv224=</DigestValue>
      </Reference>
      <Reference URI="/xl/worksheets/sheet3.xml?ContentType=application/vnd.openxmlformats-officedocument.spreadsheetml.worksheet+xml">
        <DigestMethod Algorithm="http://www.w3.org/2001/04/xmlenc#sha256"/>
        <DigestValue>wjsDGJ2C+SfDlfq4m6AN5FrTjjPNVyRTSaIIpq32kNI=</DigestValue>
      </Reference>
      <Reference URI="/xl/worksheets/sheet4.xml?ContentType=application/vnd.openxmlformats-officedocument.spreadsheetml.worksheet+xml">
        <DigestMethod Algorithm="http://www.w3.org/2001/04/xmlenc#sha256"/>
        <DigestValue>UHs3SpZO7vSqtuKKBGd8DOv7CT2SsSBlbZijN1uiALU=</DigestValue>
      </Reference>
      <Reference URI="/xl/worksheets/sheet5.xml?ContentType=application/vnd.openxmlformats-officedocument.spreadsheetml.worksheet+xml">
        <DigestMethod Algorithm="http://www.w3.org/2001/04/xmlenc#sha256"/>
        <DigestValue>6ujxRtc+hMCidwJ4pi4+PjJTQcvJX2kDwKWfKMdawrg=</DigestValue>
      </Reference>
      <Reference URI="/xl/worksheets/sheet6.xml?ContentType=application/vnd.openxmlformats-officedocument.spreadsheetml.worksheet+xml">
        <DigestMethod Algorithm="http://www.w3.org/2001/04/xmlenc#sha256"/>
        <DigestValue>mjQRibo+OBiaMohTnYNDDMbeGfkV6uDEF6Kd3tojKg8=</DigestValue>
      </Reference>
      <Reference URI="/xl/worksheets/sheet7.xml?ContentType=application/vnd.openxmlformats-officedocument.spreadsheetml.worksheet+xml">
        <DigestMethod Algorithm="http://www.w3.org/2001/04/xmlenc#sha256"/>
        <DigestValue>wRJEmitp/NfzE9nEk8KN+vcA0sqJz1s4BCivItMbO+k=</DigestValue>
      </Reference>
      <Reference URI="/xl/worksheets/sheet8.xml?ContentType=application/vnd.openxmlformats-officedocument.spreadsheetml.worksheet+xml">
        <DigestMethod Algorithm="http://www.w3.org/2001/04/xmlenc#sha256"/>
        <DigestValue>huY6sODu7cJuBKxjzZG3nUQt3L5GhSaZyeHhybqTKSo=</DigestValue>
      </Reference>
    </Manifest>
    <SignatureProperties>
      <SignatureProperty Id="idSignatureTime" Target="#idPackageSignature">
        <mdssi:SignatureTime xmlns:mdssi="http://schemas.openxmlformats.org/package/2006/digital-signature">
          <mdssi:Format>YYYY-MM-DDThh:mm:ssTZD</mdssi:Format>
          <mdssi:Value>2023-04-07T02:16:46Z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2023-04-07T02:16:46Z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BCDanhMucDauTu_06136!Print_Area</vt:lpstr>
      <vt:lpstr>BCKetQuaHoatDong_06135!Print_Area</vt:lpstr>
      <vt:lpstr>BCTaiSan_06134!Print_Area</vt:lpstr>
      <vt:lpstr>Khac_06137!Print_Area</vt:lpstr>
      <vt:lpstr>'Phụ lục XXVI Part B'!Print_Area</vt:lpstr>
      <vt:lpstr>'Báo cáo tình hình tài chính'!Print_Titles</vt:lpstr>
      <vt:lpstr>BCHoatDongVay_06026!Print_Titles</vt:lpstr>
      <vt:lpstr>Khac_06137!Print_Titles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2023-04-05T11:42:26Z</cp:lastPrinted>
  <dcterms:created xsi:type="dcterms:W3CDTF">2023-04-03T04:04:20Z</dcterms:created>
  <dcterms:modified xsi:type="dcterms:W3CDTF">2023-04-06T10:17:01Z</dcterms:modified>
</cp:coreProperties>
</file>