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drawings/drawing7.xml" ContentType="application/vnd.openxmlformats-officedocument.drawing+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1.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Báo cáo quý\"/>
    </mc:Choice>
  </mc:AlternateContent>
  <bookViews>
    <workbookView xWindow="240" yWindow="120" windowWidth="14940" windowHeight="9225"/>
  </bookViews>
  <sheets>
    <sheet name="Báo cáo thu nhập" sheetId="2" r:id="rId1"/>
    <sheet name="Báo cáo tình hình tài chính" sheetId="3" r:id="rId2"/>
    <sheet name="B03_181" sheetId="9" r:id="rId3"/>
    <sheet name="B04_181" sheetId="10" r:id="rId4"/>
    <sheet name="BCLCTT" sheetId="4" r:id="rId5"/>
    <sheet name="BCTaiSan_06134" sheetId="5" r:id="rId6"/>
    <sheet name="BCKetQuaHoatDong_06135" sheetId="6" r:id="rId7"/>
    <sheet name="BCDanhMucDauTu_06136" sheetId="7" r:id="rId8"/>
    <sheet name="BCHoatDongVay_06026" sheetId="11" r:id="rId9"/>
    <sheet name="Khac_06137" sheetId="8" r:id="rId10"/>
    <sheet name="Phụ lục XXVI Part B" sheetId="12" r:id="rId11"/>
  </sheets>
  <definedNames>
    <definedName name="_xlnm.Print_Area" localSheetId="2">B03_181!$A$1:$E$29</definedName>
    <definedName name="_xlnm.Print_Area" localSheetId="3">B04_181!$A$1:$G$61</definedName>
    <definedName name="_xlnm.Print_Area" localSheetId="1">'Báo cáo tình hình tài chính'!$A$1:$E$121</definedName>
    <definedName name="_xlnm.Print_Area" localSheetId="7">BCDanhMucDauTu_06136!$A$1:$G$79</definedName>
    <definedName name="_xlnm.Print_Area" localSheetId="6">BCKetQuaHoatDong_06135!$A$1:$F$91</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8">BCHoatDongVay_06026!$18:$19</definedName>
  </definedNames>
  <calcPr calcId="152511"/>
</workbook>
</file>

<file path=xl/calcChain.xml><?xml version="1.0" encoding="utf-8"?>
<calcChain xmlns="http://schemas.openxmlformats.org/spreadsheetml/2006/main">
  <c r="I17" i="2" l="1"/>
  <c r="H76" i="6" l="1"/>
  <c r="D21" i="4" l="1"/>
  <c r="E21" i="4"/>
  <c r="D25" i="4"/>
  <c r="D40" i="4" s="1"/>
  <c r="D48" i="4" s="1"/>
  <c r="E25" i="4"/>
  <c r="E40" i="4" s="1"/>
  <c r="E48" i="4" s="1"/>
  <c r="D47" i="4"/>
  <c r="E47" i="4"/>
  <c r="D51" i="4"/>
  <c r="D50" i="4" s="1"/>
  <c r="E51" i="4"/>
  <c r="E50" i="4" s="1"/>
  <c r="D58" i="4"/>
  <c r="D65" i="4" s="1"/>
  <c r="E58" i="4"/>
  <c r="E65" i="4" s="1"/>
  <c r="D59" i="4"/>
  <c r="E59" i="4"/>
  <c r="D17" i="3"/>
  <c r="E17" i="3"/>
  <c r="D18" i="3"/>
  <c r="E18" i="3"/>
  <c r="D26" i="3"/>
  <c r="D25" i="3" s="1"/>
  <c r="E26" i="3"/>
  <c r="E25" i="3" s="1"/>
  <c r="D41" i="3"/>
  <c r="D40" i="3" s="1"/>
  <c r="D37" i="3" s="1"/>
  <c r="E41" i="3"/>
  <c r="E40" i="3" s="1"/>
  <c r="E37" i="3" s="1"/>
  <c r="D48" i="3"/>
  <c r="E48" i="3"/>
  <c r="D56" i="3"/>
  <c r="D54" i="3" s="1"/>
  <c r="E56" i="3"/>
  <c r="E54" i="3" s="1"/>
  <c r="D62" i="3"/>
  <c r="D99" i="3" s="1"/>
  <c r="E62" i="3"/>
  <c r="E99" i="3" s="1"/>
  <c r="D66" i="3"/>
  <c r="E66" i="3"/>
  <c r="D72" i="3"/>
  <c r="D71" i="3" s="1"/>
  <c r="E72" i="3"/>
  <c r="E71" i="3" s="1"/>
  <c r="D79" i="3"/>
  <c r="E79" i="3"/>
  <c r="D85" i="3"/>
  <c r="D83" i="3" s="1"/>
  <c r="E85" i="3"/>
  <c r="E83" i="3" s="1"/>
  <c r="D92" i="3"/>
  <c r="E92" i="3"/>
  <c r="D101" i="3"/>
  <c r="E101" i="3"/>
  <c r="D105" i="3"/>
  <c r="E105" i="3"/>
  <c r="D109" i="3"/>
  <c r="E109" i="3"/>
  <c r="H18" i="2"/>
  <c r="H17" i="2" s="1"/>
  <c r="I18" i="2"/>
  <c r="K18" i="2"/>
  <c r="L18" i="2"/>
  <c r="H21" i="2"/>
  <c r="I21" i="2"/>
  <c r="K21" i="2"/>
  <c r="L21" i="2"/>
  <c r="H25" i="2"/>
  <c r="I25" i="2"/>
  <c r="K25" i="2"/>
  <c r="K17" i="2" s="1"/>
  <c r="K69" i="2" s="1"/>
  <c r="K73" i="2" s="1"/>
  <c r="K77" i="2" s="1"/>
  <c r="L25" i="2"/>
  <c r="L17" i="2" s="1"/>
  <c r="L69" i="2" s="1"/>
  <c r="L73" i="2" s="1"/>
  <c r="L77" i="2" s="1"/>
  <c r="L32" i="2"/>
  <c r="H33" i="2"/>
  <c r="H32" i="2" s="1"/>
  <c r="I33" i="2"/>
  <c r="I32" i="2" s="1"/>
  <c r="K33" i="2"/>
  <c r="K32" i="2" s="1"/>
  <c r="L33" i="2"/>
  <c r="I41" i="2"/>
  <c r="K41" i="2"/>
  <c r="L41" i="2"/>
  <c r="H54" i="2"/>
  <c r="H41" i="2" s="1"/>
  <c r="I54" i="2"/>
  <c r="K54" i="2"/>
  <c r="L54" i="2"/>
  <c r="H70" i="2"/>
  <c r="I70" i="2"/>
  <c r="K70" i="2"/>
  <c r="L70" i="2"/>
  <c r="E60" i="3" l="1"/>
  <c r="E100" i="3" s="1"/>
  <c r="D60" i="3"/>
  <c r="D100" i="3" s="1"/>
  <c r="H69" i="2"/>
  <c r="H73" i="2" s="1"/>
  <c r="H77" i="2" s="1"/>
  <c r="I69" i="2"/>
  <c r="I73" i="2" s="1"/>
  <c r="I77" i="2" s="1"/>
</calcChain>
</file>

<file path=xl/sharedStrings.xml><?xml version="1.0" encoding="utf-8"?>
<sst xmlns="http://schemas.openxmlformats.org/spreadsheetml/2006/main" count="1376" uniqueCount="1079">
  <si>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</si>
  <si>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</si>
  <si>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</si>
  <si>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4 năm 2022 / Quarter 4 of 2022</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</si>
  <si>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</si>
  <si>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</si>
  <si>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</si>
  <si>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</si>
  <si>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</si>
  <si>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</si>
  <si>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</si>
  <si>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</si>
  <si>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</si>
  <si>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</si>
  <si>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</si>
  <si>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</si>
  <si>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</si>
  <si>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</si>
  <si>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</si>
  <si>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</si>
  <si>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</si>
  <si>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2022
YEAR 2022</t>
  </si>
  <si>
    <t>NĂM 2021 (*)
YEAR 2021</t>
  </si>
  <si>
    <t>Quý 4 năm 2022
Quarter 4 of 2022</t>
  </si>
  <si>
    <t>Số lũy kế
Year-to-date</t>
  </si>
  <si>
    <t>Quý 4 năm 2021
Quarter 4 of 2021</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</si>
  <si>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</si>
  <si>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</si>
  <si>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</si>
  <si>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</si>
  <si>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</si>
  <si>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</si>
  <si>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</si>
  <si>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</si>
  <si>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</si>
  <si>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</si>
  <si>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</si>
  <si>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</si>
  <si>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</si>
  <si>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</si>
  <si>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</si>
  <si>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</si>
  <si>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</si>
  <si>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</si>
  <si>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</si>
  <si>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</si>
  <si>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</si>
  <si>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</si>
  <si>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</si>
  <si>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</si>
  <si>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</si>
  <si>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</si>
  <si>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</si>
  <si>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</si>
  <si>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</si>
  <si>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</si>
  <si>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</si>
  <si>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</si>
  <si>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</si>
  <si>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</si>
  <si>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</si>
  <si>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</si>
  <si>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</si>
  <si>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</si>
  <si>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</si>
  <si>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</si>
  <si>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</si>
  <si>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</si>
  <si>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</si>
  <si>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</si>
  <si>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</si>
  <si>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</si>
  <si>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</si>
  <si>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</si>
  <si>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</si>
  <si>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</si>
  <si>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</si>
  <si>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</si>
  <si>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</si>
  <si>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</si>
  <si>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</si>
  <si>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</si>
  <si>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</si>
  <si>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</si>
  <si>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</si>
  <si>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</si>
  <si>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</si>
  <si>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</si>
  <si>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</si>
  <si>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</si>
  <si>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</si>
  <si>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</si>
  <si>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</si>
  <si>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</si>
  <si>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</si>
  <si>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</si>
  <si>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</si>
  <si>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</si>
  <si>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</si>
  <si>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</si>
  <si>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</si>
  <si>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</si>
  <si>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</si>
  <si>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</si>
  <si>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</si>
  <si>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</si>
  <si>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</si>
  <si>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</si>
  <si>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</si>
  <si>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</si>
  <si>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</si>
  <si>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</si>
  <si>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</si>
  <si>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</si>
  <si>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</si>
  <si>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</si>
  <si>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</si>
  <si>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</si>
  <si>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</si>
  <si>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</si>
  <si>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</si>
  <si>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</si>
  <si>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</si>
  <si>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</si>
  <si>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</si>
  <si>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</si>
  <si>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</si>
  <si>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</si>
  <si>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</si>
  <si>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</si>
  <si>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</si>
  <si>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</si>
  <si>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</si>
  <si>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</si>
  <si>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</si>
  <si>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</si>
  <si>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</si>
  <si>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</si>
  <si>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</si>
  <si>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</si>
  <si>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</si>
  <si>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</si>
  <si>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</si>
  <si>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</si>
  <si>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</si>
  <si>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</si>
  <si>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</si>
  <si>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</si>
  <si>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</si>
  <si>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</si>
  <si>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</si>
  <si>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</si>
  <si>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</si>
  <si>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</si>
  <si>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</si>
  <si>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</si>
  <si>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</si>
  <si>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</si>
  <si>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</si>
  <si>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</si>
  <si>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</si>
  <si>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</si>
  <si>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</si>
  <si>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</si>
  <si>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</si>
  <si>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</si>
  <si>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</si>
  <si>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</si>
  <si>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</si>
  <si>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</si>
  <si>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</si>
  <si>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</si>
  <si>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</si>
  <si>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</si>
  <si>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</si>
  <si>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</si>
  <si>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</si>
  <si>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</si>
  <si>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</si>
  <si>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</si>
  <si>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</si>
  <si>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</si>
  <si>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</si>
  <si>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</si>
  <si>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</si>
  <si>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</si>
  <si>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</si>
  <si>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</si>
  <si>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</si>
  <si>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</si>
  <si>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</si>
  <si>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</si>
  <si>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</si>
  <si>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</si>
  <si>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</si>
  <si>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</si>
  <si>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</si>
  <si>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</si>
  <si>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</si>
  <si>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</si>
  <si>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</si>
  <si>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</si>
  <si>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</si>
  <si>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</si>
  <si>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</si>
  <si>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</si>
  <si>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</si>
  <si>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</si>
  <si>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</si>
  <si>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</si>
  <si>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</si>
  <si>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</si>
  <si>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</si>
  <si>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</si>
  <si>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</si>
  <si>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</si>
  <si>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</si>
  <si>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</si>
  <si>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</si>
  <si>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</si>
  <si>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</si>
  <si>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</si>
  <si>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</si>
  <si>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</si>
  <si>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</si>
  <si>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</si>
  <si>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</si>
  <si>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</si>
  <si>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</si>
  <si>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</si>
  <si>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</si>
  <si>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</si>
  <si>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</si>
  <si>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</si>
  <si>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</si>
  <si>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</si>
  <si>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</si>
  <si>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</si>
  <si>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</si>
  <si>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</si>
  <si>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</si>
  <si>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</si>
  <si>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</si>
  <si>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</si>
  <si>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</si>
  <si>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</si>
  <si>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</si>
  <si>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</si>
  <si>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</si>
  <si>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</si>
  <si>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</si>
  <si>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</si>
  <si>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</si>
  <si>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</si>
  <si>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</si>
  <si>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</si>
  <si>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</si>
  <si>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</si>
  <si>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</si>
  <si>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</si>
  <si>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</si>
  <si>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</si>
  <si>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</si>
  <si>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</si>
  <si>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</si>
  <si>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</si>
  <si>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</si>
  <si>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</si>
  <si>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</si>
  <si>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</si>
  <si>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</si>
  <si>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</si>
  <si>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</si>
  <si>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</si>
  <si>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</si>
  <si>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</si>
  <si>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</si>
  <si>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</si>
  <si>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</si>
  <si>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</si>
  <si>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</si>
  <si>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</si>
  <si>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</si>
  <si>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</si>
  <si>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</si>
  <si>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</si>
  <si>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</si>
  <si>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</si>
  <si>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</si>
  <si>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</si>
  <si>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</si>
  <si>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</si>
  <si>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</si>
  <si>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</si>
  <si>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</si>
  <si>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</si>
  <si>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</si>
  <si>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</si>
  <si>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</si>
  <si>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</si>
  <si>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</si>
  <si>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</si>
  <si>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</si>
  <si>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</si>
  <si>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</si>
  <si>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</si>
  <si>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</si>
  <si>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</si>
  <si>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</si>
  <si>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</si>
  <si>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</si>
  <si>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</si>
  <si>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</si>
  <si>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</si>
  <si>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</si>
  <si>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</si>
  <si>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</si>
  <si>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</si>
  <si>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</si>
  <si>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</si>
  <si>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</si>
  <si>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</si>
  <si>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</si>
  <si>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</si>
  <si>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</si>
  <si>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</si>
  <si>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</si>
  <si>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</si>
  <si>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</si>
  <si>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</si>
  <si>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</si>
  <si>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</si>
  <si>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</si>
  <si>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</si>
  <si>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</si>
  <si>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</si>
  <si>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</si>
  <si>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</si>
  <si>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</si>
  <si>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</si>
  <si>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</si>
  <si>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</si>
  <si>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</si>
  <si>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</si>
  <si>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</si>
  <si>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</si>
  <si>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</si>
  <si>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</si>
  <si>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</si>
  <si>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</si>
  <si>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</si>
  <si>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</si>
  <si>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</si>
  <si>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</si>
  <si>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</si>
  <si>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</si>
  <si>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30/09/2022
As at 30 Sep 2022</t>
  </si>
  <si>
    <t>Tại ngày 31/12/2022
As at 31 Dec 2022</t>
  </si>
  <si>
    <t>Thuyết minh
Notes</t>
  </si>
  <si>
    <t>CHỈ TIÊU
Indicators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</si>
  <si>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</si>
  <si>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</si>
  <si>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</si>
  <si>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</si>
  <si>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</si>
  <si>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</si>
  <si>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</si>
  <si>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</si>
  <si>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</si>
  <si>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</si>
  <si>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</si>
  <si>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</si>
  <si>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</si>
  <si>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</si>
  <si>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</si>
  <si>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</si>
  <si>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</si>
  <si>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</si>
  <si>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</si>
  <si>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</si>
  <si>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</si>
  <si>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</si>
  <si>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</si>
  <si>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</si>
  <si>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</si>
  <si>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</si>
  <si>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</si>
  <si>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</si>
  <si>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</si>
  <si>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</si>
  <si>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</si>
  <si>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</si>
  <si>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</si>
  <si>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</si>
  <si>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</si>
  <si>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</si>
  <si>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</si>
  <si>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</si>
  <si>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</si>
  <si>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</si>
  <si>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</si>
  <si>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</si>
  <si>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</si>
  <si>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</si>
  <si>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</si>
  <si>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</si>
  <si>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</si>
  <si>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</si>
  <si>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</si>
  <si>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</si>
  <si>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</si>
  <si>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</si>
  <si>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</si>
  <si>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</si>
  <si>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</si>
  <si>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</si>
  <si>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</si>
  <si>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</si>
  <si>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</si>
  <si>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</si>
  <si>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</si>
  <si>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</si>
  <si>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</si>
  <si>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</si>
  <si>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</si>
  <si>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</si>
  <si>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Quý 3 năm 2022
Quarter 3 of 2022</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</si>
  <si>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</si>
  <si>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</si>
  <si>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</si>
  <si>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</si>
  <si>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</si>
  <si>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</si>
  <si>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</si>
  <si>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</si>
  <si>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</si>
  <si>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</si>
  <si>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</si>
  <si>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</si>
  <si>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</si>
  <si>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</si>
  <si>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</si>
  <si>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</si>
  <si>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</si>
  <si>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</si>
  <si>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</si>
  <si>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</si>
  <si>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</si>
  <si>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</si>
  <si>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</si>
  <si>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</si>
  <si>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</si>
  <si>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</si>
  <si>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</si>
  <si>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</si>
  <si>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</si>
  <si>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</si>
  <si>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</si>
  <si>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</si>
  <si>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</si>
  <si>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</si>
  <si>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</si>
  <si>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</si>
  <si>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</si>
  <si>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</si>
  <si>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</si>
  <si>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</si>
  <si>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</si>
  <si>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</si>
  <si>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</si>
  <si>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</si>
  <si>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</si>
  <si>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</si>
  <si>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</si>
  <si>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</si>
  <si>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</si>
  <si>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</si>
  <si>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</si>
  <si>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</si>
  <si>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</si>
  <si>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</si>
  <si>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</si>
  <si>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</si>
  <si>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</si>
  <si>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</si>
  <si>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</si>
  <si>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</si>
  <si>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</si>
  <si>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</si>
  <si>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</si>
  <si>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</si>
  <si>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</si>
  <si>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</si>
  <si>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</si>
  <si>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</si>
  <si>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</si>
  <si>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</si>
  <si>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</si>
  <si>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</si>
  <si>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</si>
  <si>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</si>
  <si>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</si>
  <si>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</si>
  <si>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</si>
  <si>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</si>
  <si>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</si>
  <si>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</si>
  <si>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</si>
  <si>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</si>
  <si>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</si>
  <si>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</si>
  <si>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</si>
  <si>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</si>
  <si>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</si>
  <si>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</si>
  <si>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</si>
  <si>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</si>
  <si>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</si>
  <si>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</si>
  <si>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</si>
  <si>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</si>
  <si>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</si>
  <si>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</si>
  <si>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</si>
  <si>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</si>
  <si>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</si>
  <si>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</si>
  <si>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</si>
  <si>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</si>
  <si>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</si>
  <si>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</si>
  <si>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</si>
  <si>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</si>
  <si>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</si>
  <si>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</si>
  <si>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</si>
  <si>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</si>
  <si>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</si>
  <si>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</si>
  <si>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</si>
  <si>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</si>
  <si>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</si>
  <si>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</si>
  <si>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</si>
  <si>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</si>
  <si>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</si>
  <si>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</si>
  <si>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</si>
  <si>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</si>
  <si>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</si>
  <si>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</si>
  <si>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</si>
  <si>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</si>
  <si>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</si>
  <si>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</si>
  <si>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</si>
  <si>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</si>
  <si>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</si>
  <si>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</si>
  <si>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</si>
  <si>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</si>
  <si>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</si>
  <si>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</si>
  <si>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</si>
  <si>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</si>
  <si>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</si>
  <si>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</si>
  <si>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</si>
  <si>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</si>
  <si>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</si>
  <si>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</si>
  <si>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</si>
  <si>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</si>
  <si>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</si>
  <si>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</si>
  <si>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</si>
  <si>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</si>
  <si>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</si>
  <si>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</si>
  <si>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</si>
  <si>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</si>
  <si>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</si>
  <si>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30 tháng 09  năm 2022
As at 30 Sep 2022</t>
  </si>
  <si>
    <t>Tại ngày 31 tháng 12  năm 2022 
As at 31 Dec 2022</t>
  </si>
  <si>
    <t>Mã chỉ tiêu
Code</t>
  </si>
  <si>
    <t>STT
No</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</si>
  <si>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</si>
  <si>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</si>
  <si>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</si>
  <si>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</si>
  <si>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</si>
  <si>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</si>
  <si>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</si>
  <si>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</si>
  <si>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</si>
  <si>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</si>
  <si>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</si>
  <si>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t>
  </si>
  <si>
    <t>2241</t>
  </si>
  <si>
    <t>Thay đổi giá trị tài sản ròng của Quỹ do các hoạt động liên quan đến đầu tư của Quỹ trong kỳ
Change of Net Asset Value due to investment related activities during the period</t>
  </si>
  <si>
    <t>1</t>
  </si>
  <si>
    <t>2240</t>
  </si>
  <si>
    <t>Trong đó:
In which:</t>
  </si>
  <si>
    <t>2239</t>
  </si>
  <si>
    <t>Thay đổi giá trị tài sản ròng của Quỹ trong kỳ
Change of Net Asset Value of the Fund during the period</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</si>
  <si>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</si>
  <si>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</si>
  <si>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</si>
  <si>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</si>
  <si>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</si>
  <si>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</si>
  <si>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</si>
  <si>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</si>
  <si>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</si>
  <si>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</si>
  <si>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</si>
  <si>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</si>
  <si>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</si>
  <si>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</si>
  <si>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</si>
  <si>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</si>
  <si>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</si>
  <si>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</si>
  <si>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</si>
  <si>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</si>
  <si>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</si>
  <si>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</si>
  <si>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</si>
  <si>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</si>
  <si>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</si>
  <si>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</si>
  <si>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</si>
  <si>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</si>
  <si>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</si>
  <si>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</si>
  <si>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</si>
  <si>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</si>
  <si>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</si>
  <si>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</si>
  <si>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</si>
  <si>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</si>
  <si>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</si>
  <si>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</si>
  <si>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</si>
  <si>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</si>
  <si>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</si>
  <si>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</si>
  <si>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</si>
  <si>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</si>
  <si>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</si>
  <si>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</si>
  <si>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</si>
  <si>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</si>
  <si>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</si>
  <si>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</si>
  <si>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</si>
  <si>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</si>
  <si>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</si>
  <si>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</si>
  <si>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</si>
  <si>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</si>
  <si>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</si>
  <si>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</si>
  <si>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</si>
  <si>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</si>
  <si>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</si>
  <si>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</si>
  <si>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</si>
  <si>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</si>
  <si>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</si>
  <si>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</si>
  <si>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</si>
  <si>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</si>
  <si>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</si>
  <si>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</si>
  <si>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</si>
  <si>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</si>
  <si>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</si>
  <si>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</si>
  <si>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</si>
  <si>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</si>
  <si>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</si>
  <si>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3</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</si>
  <si>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</si>
  <si>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</si>
  <si>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</si>
  <si>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</si>
  <si>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</si>
  <si>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</si>
  <si>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</si>
  <si>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</si>
  <si>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</si>
  <si>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</si>
  <si>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</si>
  <si>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</si>
  <si>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</si>
  <si>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</si>
  <si>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</si>
  <si>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</si>
  <si>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</si>
  <si>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</si>
  <si>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</si>
  <si>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</si>
  <si>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</si>
  <si>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</si>
  <si>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</si>
  <si>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</si>
  <si>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</si>
  <si>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</si>
  <si>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</si>
  <si>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</si>
  <si>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</si>
  <si>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</si>
  <si>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</si>
  <si>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</si>
  <si>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</si>
  <si>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</si>
  <si>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</si>
  <si>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</si>
  <si>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</si>
  <si>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</si>
  <si>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</si>
  <si>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</si>
  <si>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</si>
  <si>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</si>
  <si>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</si>
  <si>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</si>
  <si>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</si>
  <si>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</si>
  <si>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</si>
  <si>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</si>
  <si>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</si>
  <si>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2260.4</t>
  </si>
  <si>
    <t>TPBANKCD_170622_7M</t>
  </si>
  <si>
    <t>2.4</t>
  </si>
  <si>
    <t>2260.3</t>
  </si>
  <si>
    <t>CDMB-16.2021.02-CN16</t>
  </si>
  <si>
    <t>2.3</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</si>
  <si>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</si>
  <si>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</si>
  <si>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</si>
  <si>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</si>
  <si>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</si>
  <si>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</si>
  <si>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</si>
  <si>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</si>
  <si>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</si>
  <si>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</si>
  <si>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</si>
  <si>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</si>
  <si>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</si>
  <si>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</si>
  <si>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</si>
  <si>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</si>
  <si>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</si>
  <si>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</si>
  <si>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</si>
  <si>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</si>
  <si>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</si>
  <si>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</si>
  <si>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</si>
  <si>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</si>
  <si>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</si>
  <si>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</si>
  <si>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</si>
  <si>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</si>
  <si>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</si>
  <si>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</si>
  <si>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</si>
  <si>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</si>
  <si>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</si>
  <si>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</si>
  <si>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</si>
  <si>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</si>
  <si>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</si>
  <si>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</si>
  <si>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</si>
  <si>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</si>
  <si>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</si>
  <si>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</si>
  <si>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</si>
  <si>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</si>
  <si>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</si>
  <si>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</si>
  <si>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2251.2.5</t>
  </si>
  <si>
    <t>SBT121002</t>
  </si>
  <si>
    <t>2.5</t>
  </si>
  <si>
    <t>2251.2.4</t>
  </si>
  <si>
    <t>MSN121015</t>
  </si>
  <si>
    <t>2251.2.3</t>
  </si>
  <si>
    <t>MSN12005</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</si>
  <si>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</si>
  <si>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</si>
  <si>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</si>
  <si>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</si>
  <si>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</si>
  <si>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</si>
  <si>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</si>
  <si>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</si>
  <si>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</si>
  <si>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</si>
  <si>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</si>
  <si>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</si>
  <si>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</si>
  <si>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</si>
  <si>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</si>
  <si>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</si>
  <si>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</si>
  <si>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</si>
  <si>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</si>
  <si>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</si>
  <si>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</si>
  <si>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</si>
  <si>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</si>
  <si>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</si>
  <si>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</si>
  <si>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</si>
  <si>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</si>
  <si>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</si>
  <si>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</si>
  <si>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</si>
  <si>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</si>
  <si>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</si>
  <si>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</si>
  <si>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</si>
  <si>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</si>
  <si>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</si>
  <si>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</si>
  <si>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</si>
  <si>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</si>
  <si>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</si>
  <si>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</si>
  <si>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</si>
  <si>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</si>
  <si>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</si>
  <si>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</si>
  <si>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</si>
  <si>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</si>
  <si>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</si>
  <si>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</si>
  <si>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</si>
  <si>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</si>
  <si>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</si>
  <si>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</si>
  <si>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</si>
  <si>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</si>
  <si>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</si>
  <si>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</si>
  <si>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</si>
  <si>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</si>
  <si>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</si>
  <si>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</si>
  <si>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</si>
  <si>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</si>
  <si>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</si>
  <si>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</si>
  <si>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</si>
  <si>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</si>
  <si>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</si>
  <si>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</si>
  <si>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</si>
  <si>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</si>
  <si>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</si>
  <si>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</si>
  <si>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</si>
  <si>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</si>
  <si>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</si>
  <si>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</si>
  <si>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</si>
  <si>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</si>
  <si>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</si>
  <si>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4067.1</t>
  </si>
  <si>
    <t>Giá trị tài sản ròng trên một đơn vị quỹ cuối kỳ
NAV per unit at the end of period</t>
  </si>
  <si>
    <t>4067</t>
  </si>
  <si>
    <t>Giá trị tài sản ròng của Quỹ mở cuối kỳ 
( = I + II + III) 
NAV at the end of period (= I + II + III)</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</si>
  <si>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</si>
  <si>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</si>
  <si>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</si>
  <si>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</si>
  <si>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</si>
  <si>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</si>
  <si>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</si>
  <si>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</si>
  <si>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4063</t>
  </si>
  <si>
    <t>Thay đổi NAV do phân chia Lợi nhuận/Tài sản của Quỹ mở cho Nhà đầu tư trong kỳ
Change of NAV due to profit distribution to investors during the period</t>
  </si>
  <si>
    <t>4062</t>
  </si>
  <si>
    <t>Thay đổi NAV do biến động thị trường và hoạt động giao dịch của Quỹ mở trong kỳ
Changes of NAV due to market fluctuation and the fund's investment during the period</t>
  </si>
  <si>
    <t>4061</t>
  </si>
  <si>
    <t>Thay đổi NAV so với kỳ trước (= II.1 + II.2), 
Trong đó:
Change of NAV during the period (= II.1 + II.2),
Of which:</t>
  </si>
  <si>
    <t>4060</t>
  </si>
  <si>
    <t>Giá trị tài sản ròng của Quỹ mở (NAV) đầu kỳ
Net Asset Value (NAV) at the beginning of period</t>
  </si>
  <si>
    <t>Mã số
Item No</t>
  </si>
  <si>
    <t>Nội dung
Description</t>
  </si>
  <si>
    <t>4047</t>
  </si>
  <si>
    <t>Tổng giá trị danh mục   
Total value of portfolio</t>
  </si>
  <si>
    <t>4046</t>
  </si>
  <si>
    <t>Tổng  
Total</t>
  </si>
  <si>
    <t>4045</t>
  </si>
  <si>
    <t>Công cụ chuyển nhượng…  
Transferable instruments…</t>
  </si>
  <si>
    <t>4044.4</t>
  </si>
  <si>
    <t>4044.3</t>
  </si>
  <si>
    <t>4044.2</t>
  </si>
  <si>
    <t>4044.1</t>
  </si>
  <si>
    <t>4044</t>
  </si>
  <si>
    <t>Chứng chỉ tiền gửi   
Certificates of deposit</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</si>
  <si>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</si>
  <si>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</si>
  <si>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</si>
  <si>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</si>
  <si>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</si>
  <si>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</si>
  <si>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</si>
  <si>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</si>
  <si>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4042</t>
  </si>
  <si>
    <t>Tiền  
Cash</t>
  </si>
  <si>
    <t>4041</t>
  </si>
  <si>
    <t>4040.7</t>
  </si>
  <si>
    <t>Tài sản khác  
Other investments</t>
  </si>
  <si>
    <t>4040.6</t>
  </si>
  <si>
    <t>Phải thu khác  
Other receivables</t>
  </si>
  <si>
    <t>4040.5</t>
  </si>
  <si>
    <t>Phải thu cho khoản cổ phiếu hạn chế chờ mua  Receivable from AP/Investors on securities on hold</t>
  </si>
  <si>
    <t>4040.4</t>
  </si>
  <si>
    <t>Tiền bán chứng khoán chờ thu (kê chi tiết)  Receivables from investments sold but not yet settle</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</si>
  <si>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</si>
  <si>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</si>
  <si>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</si>
  <si>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</si>
  <si>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</si>
  <si>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</si>
  <si>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</si>
  <si>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</si>
  <si>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</si>
  <si>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</si>
  <si>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</si>
  <si>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</si>
  <si>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</si>
  <si>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</si>
  <si>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</si>
  <si>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</si>
  <si>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</si>
  <si>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</si>
  <si>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</si>
  <si>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4035.2.5</t>
  </si>
  <si>
    <t>4035.2.4</t>
  </si>
  <si>
    <t>4035.2.3</t>
  </si>
  <si>
    <t>4035.2.2</t>
  </si>
  <si>
    <t>4035.2.1</t>
  </si>
  <si>
    <t>4035.2</t>
  </si>
  <si>
    <t>Trái phiếu niêm yết
Listed Bonds</t>
  </si>
  <si>
    <t>4035.1.1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</si>
  <si>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</si>
  <si>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</si>
  <si>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</si>
  <si>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</si>
  <si>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</si>
  <si>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</si>
  <si>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</si>
  <si>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</si>
  <si>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</si>
  <si>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</si>
  <si>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</si>
  <si>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Loại tài sản
Asset types</t>
  </si>
  <si>
    <t>61,230,757 (*)</t>
  </si>
  <si>
    <t>CÔNG TY CỔ PHẦN QUẢN LÝ QUỸ ĐẦU TƯ CHỨNG KHOÁN BẢN VIỆT</t>
  </si>
  <si>
    <t>NGÂN HÀNG TMCP NGOẠI THƯƠNG VIỆT NAM</t>
  </si>
  <si>
    <t>Authorised Representative of Fund Management Company</t>
  </si>
  <si>
    <t>Authorised Representative of Supervisory Bank</t>
  </si>
  <si>
    <t>Đại diện có thẩm quyền của Công ty Quản lý Quỹ</t>
  </si>
  <si>
    <t>Đại diện có thẩm quyền của Ngân hàng Giám sát</t>
  </si>
  <si>
    <t>2297</t>
  </si>
  <si>
    <t>Tổng giá trị các khoản cho vay/giá trị tài sản ròng  (=III + IV)
Total Loans/NAV</t>
  </si>
  <si>
    <t>B</t>
  </si>
  <si>
    <t>2296</t>
  </si>
  <si>
    <t>Tổng giá trị các hợp đồng/giá trị tài sản ròng của quỹ
Reverse Repo/NAV</t>
  </si>
  <si>
    <t>2295.1</t>
  </si>
  <si>
    <t>…</t>
  </si>
  <si>
    <t>4.1</t>
  </si>
  <si>
    <t>2295</t>
  </si>
  <si>
    <r>
      <t>Hợp đồng Reverse Repo (nêu chi tiết từng hợp đồng)</t>
    </r>
    <r>
      <rPr>
        <i/>
        <sz val="8"/>
        <color indexed="8"/>
        <rFont val="Times New Roman"/>
        <family val="1"/>
      </rPr>
      <t xml:space="preserve">
Reverse Repo (Detail by each contract)</t>
    </r>
  </si>
  <si>
    <t>2293</t>
  </si>
  <si>
    <t>Tổng giá trị các hợp đồng/giá trị tài sản ròng của quỹ
Total Margin/NAV</t>
  </si>
  <si>
    <t>2292.1</t>
  </si>
  <si>
    <t>3.1</t>
  </si>
  <si>
    <t>2292</t>
  </si>
  <si>
    <r>
      <t xml:space="preserve">Cho vay chứng khoán </t>
    </r>
    <r>
      <rPr>
        <i/>
        <sz val="8"/>
        <color indexed="8"/>
        <rFont val="Times New Roman"/>
        <family val="1"/>
      </rPr>
      <t>(nêu chi tiết từng hợp đồng)
Margin (detail by each contract)</t>
    </r>
  </si>
  <si>
    <t>2291</t>
  </si>
  <si>
    <t>Tổng giá trị các khoản vay/giá trị tài sản ròng (=I+II)
Total Borrowings, Repo/NAV</t>
  </si>
  <si>
    <t>A</t>
  </si>
  <si>
    <t>2290</t>
  </si>
  <si>
    <t>Tổng giá trị các hợp đồng Repo/giá trị tài sản ròng
Repo/NAV</t>
  </si>
  <si>
    <t>2289</t>
  </si>
  <si>
    <t>Hợp đồng Repo (nêu chi tiết từng hợp đồng)
Repo Contract (Detail by each contract)</t>
  </si>
  <si>
    <t>2288</t>
  </si>
  <si>
    <t>Tổng giá trị các khoản vay tiền/giá trị tài sản ròng
Borrowings/NAV</t>
  </si>
  <si>
    <t>2287</t>
  </si>
  <si>
    <t>2286</t>
  </si>
  <si>
    <r>
      <t xml:space="preserve">Các khoản vay tiền </t>
    </r>
    <r>
      <rPr>
        <i/>
        <sz val="8"/>
        <color indexed="8"/>
        <rFont val="Times New Roman"/>
        <family val="1"/>
      </rPr>
      <t>(nêu chi tiết từng hợp đồng)
Borrowings (detail by each contract)</t>
    </r>
  </si>
  <si>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</si>
  <si>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</si>
  <si>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</si>
  <si>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</si>
  <si>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</si>
  <si>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</si>
  <si>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</si>
  <si>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</si>
  <si>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</si>
  <si>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</si>
  <si>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 xml:space="preserve">Supervising bank: </t>
  </si>
  <si>
    <t>Ngân hàng TMCP Ngoại thương Việt Nam</t>
  </si>
  <si>
    <t>BÁO CÁO VỀ HOẠT ĐỘNG ĐẦU TƯ
REPORT ON INVESTMENT ACTIVITIES</t>
  </si>
  <si>
    <t xml:space="preserve">(Ban hành kèm theo Thông tư số 98/2020/TT-BTC ngày 16 tháng 11 năm 2020 của Bộ trưởng Bộ Tài chính)
(Issued in association with Circular 98/2020/TT-BTC  on 16 November 2020 of Ministry of Finance)
</t>
  </si>
  <si>
    <t xml:space="preserve"> </t>
  </si>
  <si>
    <t>(Tỷ giá được quy đổi theo tỷ giá giao dịch thực tế tại thời điểm phát sinh giao dịch)</t>
  </si>
  <si>
    <t>Tổng giá trị danh mục</t>
  </si>
  <si>
    <t>Các loại tài sản khác</t>
  </si>
  <si>
    <t>Chứng chỉ quỹ niêm yết</t>
  </si>
  <si>
    <t>Trái phiếu niêm yết</t>
  </si>
  <si>
    <t>Cổ phiếu niêm yết</t>
  </si>
  <si>
    <t>Trái phiếu Chính phủ</t>
  </si>
  <si>
    <t>Chứng chỉ tiền gửi</t>
  </si>
  <si>
    <t>Tỷ VND</t>
  </si>
  <si>
    <t>Ngoại tệ</t>
  </si>
  <si>
    <t>Tỷ lệ %/Tổng giá trị tài sản ròng</t>
  </si>
  <si>
    <t>Tổng giá trị</t>
  </si>
  <si>
    <t>Giá thị trường hoặc giá trị hợp lý tại ngày báo cáo</t>
  </si>
  <si>
    <t>Loại tài sản (nêu chi tiết)</t>
  </si>
  <si>
    <t>IV. Báo cáo danh mục tài sản đầu tư gián tiếp ra nước ngoài</t>
  </si>
  <si>
    <t>(Tỷ giá được quy đổi theo tỷ giá giao dịch thực tế tại thời điểm phát sinh giao dịch)</t>
  </si>
  <si>
    <t>Thay đổi về giá trị của các khoản đầu tư trong kỳ</t>
  </si>
  <si>
    <t>Lãi (lỗ) thực tế phát sinh từ hoạt động đầu tư</t>
  </si>
  <si>
    <t>Lãi (lỗ) từ hoạt động đầu tư gián tiếp ra nước ngoài</t>
  </si>
  <si>
    <t>Thu nhập ròng từ hoạt động đầu tư gián tiếp ra nước ngoài (I-II)</t>
  </si>
  <si>
    <t>Các loại phí khác (kê chi tiết)</t>
  </si>
  <si>
    <t>Phí lưu ký tại nước ngoài</t>
  </si>
  <si>
    <t>Chi phí đầu tư gián tiếp ra nước ngoài</t>
  </si>
  <si>
    <t>Các khoản thu nhập khác (kê chi tiết)</t>
  </si>
  <si>
    <t>Lãi được nhận</t>
  </si>
  <si>
    <t>Cổ tức, trái tức được nhận</t>
  </si>
  <si>
    <t>Thu nhập từ hoạt động đầu tư gián tiếp ra nước ngoài</t>
  </si>
  <si>
    <t>Lũy kế từ đầu năm</t>
  </si>
  <si>
    <t>Kỳ trước</t>
  </si>
  <si>
    <t>Kỳ báo cáo</t>
  </si>
  <si>
    <t>Chỉ tiêu</t>
  </si>
  <si>
    <t>III. Báo cáo kết quả hoạt động đầu tư gián tiếp ra nước ngoài</t>
  </si>
  <si>
    <t>Tổng nợ</t>
  </si>
  <si>
    <t>Các khoản phải trả khác</t>
  </si>
  <si>
    <t>Tiền phải thanh toán mua chứng khoán (kê chi tiết)</t>
  </si>
  <si>
    <t>% cùng kỳ năm trước</t>
  </si>
  <si>
    <t>Kỳ trước</t>
  </si>
  <si>
    <t>Nợ</t>
  </si>
  <si>
    <t>Tổng tài sản</t>
  </si>
  <si>
    <t>Các tài sản khác</t>
  </si>
  <si>
    <t>Các khoản phải thu khác</t>
  </si>
  <si>
    <t>Tiền bán chứng khoán chờ thu (kê chi tiết)</t>
  </si>
  <si>
    <t>Cổ tức, trái tức được nhận</t>
  </si>
  <si>
    <t>Các khoản đầu tư (kê chi tiết)</t>
  </si>
  <si>
    <t>Các khoản tương đương tiền</t>
  </si>
  <si>
    <t>Tiền gửi ngân hàng</t>
  </si>
  <si>
    <t>Tiền</t>
  </si>
  <si>
    <t>Tiền và các khoản tương đương tiền</t>
  </si>
  <si>
    <t>%/cùng kỳ năm trước</t>
  </si>
  <si>
    <t>Kỳ báo cáo</t>
  </si>
  <si>
    <t>Tài sản</t>
  </si>
  <si>
    <t>II. Báo cáo về tài sản đầu tư gián tiếp ra nước ngoài</t>
  </si>
  <si>
    <r>
      <t>(T</t>
    </r>
    <r>
      <rPr>
        <i/>
        <sz val="9.75"/>
        <color indexed="8"/>
        <rFont val="Times New Roman"/>
        <family val="1"/>
      </rPr>
      <t>ỷ giá được quy đổi theo tỷ giá giao dịch thực tế tại thời điểm phát sinh giao dịch)</t>
    </r>
  </si>
  <si>
    <t>….</t>
  </si>
  <si>
    <t>Đô la Mỹ</t>
  </si>
  <si>
    <t>Giá trị còn được đầu tư (IV = I-II)</t>
  </si>
  <si>
    <t>Giá trị đã đầu tư trong tháng</t>
  </si>
  <si>
    <t>Giá trị đã đầu tư tại thời điểm cuối tháng</t>
  </si>
  <si>
    <t>Hạn mức tự doanh được Ngân hàng Nhà nước xác nhận</t>
  </si>
  <si>
    <t>Tỷ VND (quy đổi)</t>
  </si>
  <si>
    <t>Ngoại tệ</t>
  </si>
  <si>
    <t>Giá trị</t>
  </si>
  <si>
    <t>I. Tình hình thực hiện hạn mức tự doanh đầu tư gián tiếp ra nước ngoài</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</si>
  <si>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</si>
  <si>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18/01/2023</t>
  </si>
  <si>
    <t>18 Jan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</si>
</sst>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_-* #,##0.00&quot; &quot;_₫_-;\-* #,##0.00&quot; &quot;_₫_-;_-* &quot;-&quot;??&quot; &quot;_₫_-;_-@_-"/>
    <numFmt numFmtId="169" formatCode="_(* #,##0_);_(* \(#,##0\);_(* &quot;-&quot;??_);_(@_)"/>
    <numFmt numFmtId="170" formatCode="_-* #,##0\ _₫_-;\-* #,##0\ _₫_-;_-* &quot;-&quot;\ _₫_-;_-@_-"/>
    <numFmt numFmtId="171" formatCode="dd/mm/yyyy;@"/>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1"/>
      <color theme="1"/>
      <name val="Times New Roman"/>
      <family val="1"/>
    </font>
    <font>
      <sz val="10"/>
      <name val="Arial"/>
      <family val="2"/>
    </font>
    <font>
      <sz val="10"/>
      <color theme="1"/>
      <name val="Times New Roman"/>
      <family val="1"/>
    </font>
    <font>
      <b/>
      <sz val="8"/>
      <color theme="1"/>
      <name val="Times New Roman"/>
      <family val="1"/>
    </font>
    <font>
      <sz val="8"/>
      <color theme="1"/>
      <name val="Times New Roman"/>
      <family val="1"/>
    </font>
    <font>
      <i/>
      <sz val="8"/>
      <color theme="1"/>
      <name val="Times New Roman"/>
      <family val="1"/>
    </font>
    <font>
      <i/>
      <sz val="8"/>
      <color indexed="8"/>
      <name val="Times New Roman"/>
      <family val="1"/>
    </font>
    <font>
      <sz val="8"/>
      <name val="Times New Roman"/>
      <family val="1"/>
    </font>
    <font>
      <sz val="10"/>
      <color indexed="8"/>
      <name val="Calibri"/>
      <family val="2"/>
      <scheme val="minor"/>
    </font>
    <font>
      <i/>
      <sz val="8"/>
      <name val="Times New Roman"/>
      <family val="1"/>
    </font>
    <font>
      <b/>
      <sz val="10"/>
      <name val="Times New Roman"/>
      <family val="1"/>
    </font>
    <font>
      <b/>
      <sz val="11.5"/>
      <name val="Times New Roman"/>
      <family val="1"/>
    </font>
    <font>
      <b/>
      <sz val="8"/>
      <color theme="1" tint="4.9989318521683403E-2"/>
      <name val="Times New Roman"/>
      <family val="1"/>
    </font>
    <font>
      <b/>
      <sz val="10"/>
      <color indexed="8"/>
      <name val="Calibri"/>
      <family val="2"/>
      <scheme val="minor"/>
    </font>
    <font>
      <b/>
      <sz val="9.75"/>
      <color indexed="8"/>
      <name val="Times New Roman"/>
      <family val="1"/>
    </font>
    <font>
      <sz val="9.75"/>
      <color indexed="8"/>
      <name val="Times New Roman"/>
      <family val="1"/>
    </font>
    <font>
      <i/>
      <sz val="9.75"/>
      <color rgb="FF000000"/>
      <name val="Times New Roman"/>
      <family val="1"/>
    </font>
    <font>
      <sz val="8"/>
      <color rgb="FF000000"/>
      <name val="Tahoma"/>
      <family val="2"/>
    </font>
    <font>
      <sz val="9.75"/>
      <color rgb="FF000000"/>
      <name val="Times New Roman"/>
      <family val="1"/>
    </font>
    <font>
      <b/>
      <sz val="9.75"/>
      <color rgb="FF000000"/>
      <name val="Times New Roman"/>
      <family val="1"/>
    </font>
    <font>
      <i/>
      <sz val="9.75"/>
      <color indexed="8"/>
      <name val="Times New Roman"/>
      <family val="1"/>
    </font>
    <font>
      <sz val="8"/>
      <name val="Tahoma"/>
      <family val="2"/>
    </font>
    <font>
      <sz val="9.75"/>
      <name val="Times New Roman"/>
      <family val="1"/>
    </font>
    <font>
      <b/>
      <sz val="9.75"/>
      <name val="Times New Roman"/>
      <family val="1"/>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alignment vertical="center"/>
    </xf>
    <xf numFmtId="0" fontId="1" fillId="0" borderId="0"/>
    <xf numFmtId="168" fontId="19" fillId="0" borderId="0" quotePrefix="1" applyFont="0" applyFill="0" applyBorder="0" applyAlignment="0">
      <protection locked="0"/>
    </xf>
    <xf numFmtId="0" fontId="19" fillId="0" borderId="0"/>
    <xf numFmtId="0" fontId="26" fillId="0" borderId="0">
      <alignment vertical="center"/>
    </xf>
  </cellStyleXfs>
  <cellXfs count="318">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4" fillId="2" borderId="11"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12" fillId="2" borderId="0" xfId="0" applyNumberFormat="1" applyFont="1" applyFill="1" applyBorder="1" applyAlignment="1" applyProtection="1">
      <alignment horizontal="center"/>
    </xf>
    <xf numFmtId="0" fontId="12"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top"/>
    </xf>
    <xf numFmtId="3" fontId="5" fillId="2" borderId="2" xfId="0" applyNumberFormat="1" applyFont="1" applyFill="1" applyBorder="1" applyAlignment="1" applyProtection="1">
      <alignment horizontal="right" vertical="top"/>
    </xf>
    <xf numFmtId="3" fontId="5" fillId="2" borderId="10" xfId="0" applyNumberFormat="1" applyFont="1" applyFill="1" applyBorder="1" applyAlignment="1" applyProtection="1">
      <alignment horizontal="right"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5" fillId="3" borderId="8"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top"/>
    </xf>
    <xf numFmtId="0" fontId="12" fillId="2" borderId="0" xfId="0" applyNumberFormat="1" applyFont="1" applyFill="1" applyBorder="1" applyAlignment="1" applyProtection="1">
      <alignment horizontal="right" vertical="top"/>
    </xf>
    <xf numFmtId="0" fontId="13" fillId="2" borderId="0" xfId="0" applyNumberFormat="1" applyFont="1" applyFill="1" applyBorder="1" applyAlignment="1" applyProtection="1">
      <alignment horizontal="center" vertical="top"/>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4"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center" vertical="top"/>
    </xf>
    <xf numFmtId="4" fontId="5" fillId="2" borderId="10" xfId="0" applyNumberFormat="1" applyFont="1" applyFill="1" applyBorder="1" applyAlignment="1" applyProtection="1">
      <alignment horizontal="left" vertical="top" wrapText="1"/>
    </xf>
    <xf numFmtId="4" fontId="5" fillId="2" borderId="12" xfId="0" applyNumberFormat="1" applyFont="1" applyFill="1" applyBorder="1" applyAlignment="1" applyProtection="1">
      <alignment horizontal="center" vertical="top"/>
    </xf>
    <xf numFmtId="0" fontId="5" fillId="3" borderId="17" xfId="0" applyNumberFormat="1" applyFont="1" applyFill="1" applyBorder="1" applyAlignment="1" applyProtection="1">
      <alignment horizontal="center" vertical="center" wrapText="1"/>
    </xf>
    <xf numFmtId="0" fontId="5" fillId="3" borderId="18" xfId="0" applyNumberFormat="1" applyFont="1" applyFill="1" applyBorder="1" applyAlignment="1" applyProtection="1">
      <alignment horizontal="center" vertical="center" wrapText="1"/>
    </xf>
    <xf numFmtId="0" fontId="5" fillId="3" borderId="19"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top"/>
    </xf>
    <xf numFmtId="0" fontId="13" fillId="2" borderId="0" xfId="0" applyNumberFormat="1" applyFont="1" applyFill="1" applyBorder="1" applyAlignment="1" applyProtection="1">
      <alignment horizontal="center" vertical="center" wrapText="1"/>
    </xf>
    <xf numFmtId="0" fontId="14"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4"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165" fontId="0" fillId="0" borderId="0" xfId="0" applyNumberFormat="1" applyFont="1">
      <alignment vertical="center"/>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0" fontId="18" fillId="4" borderId="0" xfId="1" applyFont="1" applyFill="1"/>
    <xf numFmtId="0" fontId="18" fillId="4" borderId="0" xfId="1" applyFont="1" applyFill="1" applyAlignment="1">
      <alignment horizontal="center"/>
    </xf>
    <xf numFmtId="0" fontId="18" fillId="5" borderId="0" xfId="1" applyFont="1" applyFill="1"/>
    <xf numFmtId="169" fontId="20" fillId="5" borderId="0" xfId="2" applyNumberFormat="1" applyFont="1" applyFill="1" applyProtection="1">
      <protection locked="0"/>
    </xf>
    <xf numFmtId="0" fontId="20" fillId="5" borderId="0" xfId="3" applyFont="1" applyFill="1"/>
    <xf numFmtId="0" fontId="21" fillId="4" borderId="0" xfId="1" applyFont="1" applyFill="1" applyAlignment="1">
      <alignment horizontal="center" vertical="center"/>
    </xf>
    <xf numFmtId="0" fontId="21" fillId="5" borderId="0" xfId="1" applyFont="1" applyFill="1" applyAlignment="1">
      <alignment horizontal="center" vertical="center"/>
    </xf>
    <xf numFmtId="169" fontId="21" fillId="5" borderId="0" xfId="2" applyNumberFormat="1" applyFont="1" applyFill="1" applyAlignment="1" applyProtection="1">
      <alignment horizontal="center" vertical="center"/>
      <protection locked="0"/>
    </xf>
    <xf numFmtId="0" fontId="21" fillId="5" borderId="0" xfId="3" applyFont="1" applyFill="1" applyAlignment="1">
      <alignment horizontal="center" vertical="center"/>
    </xf>
    <xf numFmtId="0" fontId="20" fillId="5" borderId="0" xfId="3" applyFont="1" applyFill="1" applyAlignment="1">
      <alignment horizontal="center" vertical="center"/>
    </xf>
    <xf numFmtId="0" fontId="18" fillId="4" borderId="0" xfId="1" applyFont="1" applyFill="1" applyAlignment="1">
      <alignment horizontal="center" vertical="center"/>
    </xf>
    <xf numFmtId="0" fontId="18" fillId="5" borderId="0" xfId="1" applyFont="1" applyFill="1" applyAlignment="1">
      <alignment horizontal="center" vertical="center"/>
    </xf>
    <xf numFmtId="169" fontId="20" fillId="5" borderId="0" xfId="2" applyNumberFormat="1" applyFont="1" applyFill="1" applyAlignment="1" applyProtection="1">
      <alignment horizontal="center" vertical="center"/>
      <protection locked="0"/>
    </xf>
    <xf numFmtId="0" fontId="22" fillId="4" borderId="0" xfId="1" applyFont="1" applyFill="1" applyAlignment="1">
      <alignment horizontal="center" vertical="center"/>
    </xf>
    <xf numFmtId="0" fontId="22" fillId="5" borderId="0" xfId="1" applyFont="1" applyFill="1" applyAlignment="1">
      <alignment horizontal="center" vertical="center"/>
    </xf>
    <xf numFmtId="169" fontId="23" fillId="5" borderId="0" xfId="2" applyNumberFormat="1" applyFont="1" applyFill="1" applyAlignment="1" applyProtection="1">
      <alignment horizontal="center" vertical="center"/>
      <protection locked="0"/>
    </xf>
    <xf numFmtId="0" fontId="23" fillId="5" borderId="0" xfId="3" applyFont="1" applyFill="1" applyAlignment="1">
      <alignment horizontal="center" vertical="center"/>
    </xf>
    <xf numFmtId="0" fontId="22" fillId="4" borderId="0" xfId="1" applyFont="1" applyFill="1"/>
    <xf numFmtId="0" fontId="22" fillId="5" borderId="0" xfId="1" applyFont="1" applyFill="1"/>
    <xf numFmtId="0" fontId="22" fillId="5" borderId="0" xfId="1" applyFont="1" applyFill="1" applyAlignment="1">
      <alignment horizontal="center"/>
    </xf>
    <xf numFmtId="0" fontId="21" fillId="4" borderId="0" xfId="1" applyFont="1" applyFill="1"/>
    <xf numFmtId="10" fontId="21" fillId="5" borderId="20" xfId="1" applyNumberFormat="1" applyFont="1" applyFill="1" applyBorder="1" applyAlignment="1" applyProtection="1">
      <alignment horizontal="left" vertical="center" wrapText="1"/>
    </xf>
    <xf numFmtId="49" fontId="21" fillId="5" borderId="20" xfId="1" applyNumberFormat="1" applyFont="1" applyFill="1" applyBorder="1" applyAlignment="1" applyProtection="1">
      <alignment horizontal="left" vertical="center" wrapText="1"/>
    </xf>
    <xf numFmtId="170" fontId="21" fillId="5" borderId="20" xfId="1" applyNumberFormat="1" applyFont="1" applyFill="1" applyBorder="1" applyAlignment="1">
      <alignment vertical="center" wrapText="1"/>
    </xf>
    <xf numFmtId="0" fontId="21" fillId="5" borderId="20" xfId="1" applyFont="1" applyFill="1" applyBorder="1" applyAlignment="1">
      <alignment vertical="center" wrapText="1"/>
    </xf>
    <xf numFmtId="49" fontId="21" fillId="5" borderId="20" xfId="1" applyNumberFormat="1" applyFont="1" applyFill="1" applyBorder="1" applyAlignment="1" applyProtection="1">
      <alignment horizontal="center" vertical="center" wrapText="1"/>
    </xf>
    <xf numFmtId="10" fontId="22" fillId="5" borderId="20" xfId="1" applyNumberFormat="1" applyFont="1" applyFill="1" applyBorder="1" applyAlignment="1" applyProtection="1">
      <alignment horizontal="left" vertical="center" wrapText="1"/>
    </xf>
    <xf numFmtId="49" fontId="22" fillId="5" borderId="20" xfId="1" applyNumberFormat="1" applyFont="1" applyFill="1" applyBorder="1" applyAlignment="1" applyProtection="1">
      <alignment horizontal="left" vertical="center" wrapText="1"/>
    </xf>
    <xf numFmtId="170" fontId="22" fillId="5" borderId="20" xfId="1" applyNumberFormat="1" applyFont="1" applyFill="1" applyBorder="1" applyAlignment="1">
      <alignment vertical="center" wrapText="1"/>
    </xf>
    <xf numFmtId="0" fontId="22" fillId="5" borderId="20" xfId="1" applyFont="1" applyFill="1" applyBorder="1" applyAlignment="1">
      <alignment vertical="center" wrapText="1"/>
    </xf>
    <xf numFmtId="49" fontId="22" fillId="5" borderId="20" xfId="1" applyNumberFormat="1" applyFont="1" applyFill="1" applyBorder="1" applyAlignment="1" applyProtection="1">
      <alignment horizontal="center" vertical="center" wrapText="1"/>
    </xf>
    <xf numFmtId="10" fontId="22" fillId="5" borderId="20" xfId="1" applyNumberFormat="1" applyFont="1" applyFill="1" applyBorder="1"/>
    <xf numFmtId="0" fontId="22" fillId="5" borderId="20" xfId="1" applyFont="1" applyFill="1" applyBorder="1"/>
    <xf numFmtId="37" fontId="21" fillId="5" borderId="20" xfId="1" applyNumberFormat="1" applyFont="1" applyFill="1" applyBorder="1" applyAlignment="1" applyProtection="1">
      <alignment horizontal="left" vertical="center" wrapText="1"/>
    </xf>
    <xf numFmtId="0" fontId="21" fillId="6" borderId="20" xfId="1" applyFont="1" applyFill="1" applyBorder="1" applyAlignment="1">
      <alignment horizontal="center" vertical="center" wrapText="1"/>
    </xf>
    <xf numFmtId="37" fontId="25" fillId="5" borderId="0" xfId="3" applyNumberFormat="1" applyFont="1" applyFill="1" applyAlignment="1">
      <alignment horizontal="left"/>
    </xf>
    <xf numFmtId="15" fontId="22" fillId="5" borderId="0" xfId="1" applyNumberFormat="1" applyFont="1" applyFill="1"/>
    <xf numFmtId="0" fontId="22" fillId="5" borderId="0" xfId="3" applyFont="1" applyFill="1" applyAlignment="1">
      <alignment horizontal="left" vertical="top"/>
    </xf>
    <xf numFmtId="15" fontId="25" fillId="2" borderId="0" xfId="4" quotePrefix="1" applyNumberFormat="1" applyFont="1" applyFill="1" applyBorder="1" applyAlignment="1" applyProtection="1">
      <alignment horizontal="left" vertical="top"/>
    </xf>
    <xf numFmtId="0" fontId="21" fillId="5" borderId="0" xfId="3" applyFont="1" applyFill="1" applyAlignment="1">
      <alignment vertical="center"/>
    </xf>
    <xf numFmtId="171" fontId="21" fillId="5" borderId="0" xfId="3" quotePrefix="1" applyNumberFormat="1" applyFont="1" applyFill="1" applyAlignment="1">
      <alignment horizontal="left" vertical="center"/>
    </xf>
    <xf numFmtId="0" fontId="22" fillId="5" borderId="0" xfId="1" applyFont="1" applyFill="1" applyAlignment="1"/>
    <xf numFmtId="0" fontId="22" fillId="5" borderId="0" xfId="3" applyFont="1" applyFill="1" applyAlignment="1">
      <alignment horizontal="left" vertical="center" wrapText="1"/>
    </xf>
    <xf numFmtId="0" fontId="22" fillId="5" borderId="0" xfId="3" applyFont="1" applyFill="1" applyAlignment="1">
      <alignment horizontal="left" vertical="top" wrapText="1"/>
    </xf>
    <xf numFmtId="0" fontId="21" fillId="5" borderId="0" xfId="3" applyFont="1" applyFill="1" applyAlignment="1">
      <alignment horizontal="left" vertical="top"/>
    </xf>
    <xf numFmtId="0" fontId="22" fillId="0" borderId="0" xfId="4" applyFont="1" applyAlignment="1">
      <alignment horizontal="left" vertical="center" readingOrder="1"/>
    </xf>
    <xf numFmtId="0" fontId="25" fillId="5" borderId="0" xfId="3" applyFont="1" applyFill="1"/>
    <xf numFmtId="0" fontId="27" fillId="5" borderId="0" xfId="3" applyFont="1" applyFill="1" applyAlignment="1">
      <alignment horizontal="center" vertical="center"/>
    </xf>
    <xf numFmtId="0" fontId="24" fillId="5" borderId="0" xfId="3" applyFont="1" applyFill="1" applyAlignment="1">
      <alignment vertical="center" wrapText="1"/>
    </xf>
    <xf numFmtId="0" fontId="18" fillId="4" borderId="0" xfId="1" applyFont="1" applyFill="1" applyAlignment="1">
      <alignment vertical="center"/>
    </xf>
    <xf numFmtId="0" fontId="26" fillId="0" borderId="0" xfId="4" applyFont="1">
      <alignment vertical="center"/>
    </xf>
    <xf numFmtId="0" fontId="31" fillId="0" borderId="0" xfId="4" applyFont="1" applyAlignment="1">
      <alignment horizontal="center" vertical="center"/>
    </xf>
    <xf numFmtId="0" fontId="31" fillId="0" borderId="0" xfId="4" applyFont="1" applyAlignment="1">
      <alignment vertical="center"/>
    </xf>
    <xf numFmtId="0" fontId="26" fillId="0" borderId="0" xfId="4" applyFont="1" applyAlignment="1">
      <alignment horizontal="center" vertical="center"/>
    </xf>
    <xf numFmtId="0" fontId="16" fillId="0" borderId="0" xfId="4" applyFont="1" applyAlignment="1">
      <alignment horizontal="center" vertical="center"/>
    </xf>
    <xf numFmtId="0" fontId="17" fillId="0" borderId="0" xfId="4" applyFont="1" applyAlignment="1">
      <alignment horizontal="center" vertical="center" wrapText="1"/>
    </xf>
    <xf numFmtId="0" fontId="12" fillId="0" borderId="0" xfId="4" applyFont="1" applyAlignment="1">
      <alignment horizontal="center" vertical="center" wrapText="1"/>
    </xf>
    <xf numFmtId="0" fontId="17" fillId="0" borderId="0" xfId="4" applyFont="1" applyAlignment="1">
      <alignment vertical="center" wrapText="1"/>
    </xf>
    <xf numFmtId="0" fontId="16" fillId="0" borderId="0" xfId="4" applyFont="1">
      <alignment vertical="center"/>
    </xf>
    <xf numFmtId="0" fontId="33" fillId="0" borderId="0" xfId="4" applyFont="1">
      <alignment vertical="center"/>
    </xf>
    <xf numFmtId="0" fontId="34" fillId="0" borderId="0" xfId="4" applyFont="1">
      <alignment vertical="center"/>
    </xf>
    <xf numFmtId="0" fontId="35" fillId="7" borderId="0" xfId="4" applyFont="1" applyFill="1" applyBorder="1" applyAlignment="1">
      <alignment vertical="center" wrapText="1"/>
    </xf>
    <xf numFmtId="0" fontId="35" fillId="7" borderId="0" xfId="4" applyFont="1" applyFill="1" applyBorder="1" applyAlignment="1">
      <alignment horizontal="center" vertical="center" wrapText="1"/>
    </xf>
    <xf numFmtId="0" fontId="36" fillId="7" borderId="20" xfId="4" applyFont="1" applyFill="1" applyBorder="1" applyAlignment="1">
      <alignment vertical="center" wrapText="1"/>
    </xf>
    <xf numFmtId="0" fontId="36" fillId="7" borderId="20" xfId="4" applyFont="1" applyFill="1" applyBorder="1" applyAlignment="1">
      <alignment horizontal="center" vertical="center" wrapText="1"/>
    </xf>
    <xf numFmtId="0" fontId="33" fillId="0" borderId="20" xfId="4" applyFont="1" applyBorder="1" applyAlignment="1">
      <alignment horizontal="center" vertical="center" wrapText="1"/>
    </xf>
    <xf numFmtId="0" fontId="37" fillId="7" borderId="20" xfId="4" applyFont="1" applyFill="1" applyBorder="1" applyAlignment="1">
      <alignment horizontal="center" vertical="center" wrapText="1"/>
    </xf>
    <xf numFmtId="0" fontId="17" fillId="0" borderId="0" xfId="4" applyFont="1">
      <alignment vertical="center"/>
    </xf>
    <xf numFmtId="0" fontId="32" fillId="0" borderId="0" xfId="4" applyFont="1">
      <alignment vertical="center"/>
    </xf>
    <xf numFmtId="0" fontId="12" fillId="0" borderId="0" xfId="4" applyFont="1">
      <alignment vertical="center"/>
    </xf>
    <xf numFmtId="0" fontId="36" fillId="7" borderId="20" xfId="4" applyFont="1" applyFill="1" applyBorder="1" applyAlignment="1">
      <alignment horizontal="left" vertical="center" wrapText="1"/>
    </xf>
    <xf numFmtId="0" fontId="37" fillId="0" borderId="0" xfId="4" applyFont="1">
      <alignment vertical="center"/>
    </xf>
    <xf numFmtId="0" fontId="26" fillId="0" borderId="0" xfId="4" applyFont="1" applyBorder="1">
      <alignment vertical="center"/>
    </xf>
    <xf numFmtId="0" fontId="16" fillId="0" borderId="0" xfId="4" applyFont="1" applyBorder="1">
      <alignment vertical="center"/>
    </xf>
    <xf numFmtId="0" fontId="17" fillId="2" borderId="0" xfId="4" applyNumberFormat="1" applyFont="1" applyFill="1" applyBorder="1" applyAlignment="1" applyProtection="1">
      <alignment horizontal="left" vertical="top"/>
    </xf>
    <xf numFmtId="0" fontId="12" fillId="2" borderId="0" xfId="4" applyNumberFormat="1" applyFont="1" applyFill="1" applyBorder="1" applyAlignment="1" applyProtection="1">
      <alignment horizontal="right" vertical="top"/>
    </xf>
    <xf numFmtId="15" fontId="39" fillId="2" borderId="0" xfId="4" applyNumberFormat="1" applyFont="1" applyFill="1" applyBorder="1" applyAlignment="1" applyProtection="1">
      <alignment horizontal="left" vertical="top"/>
    </xf>
    <xf numFmtId="0" fontId="39" fillId="5" borderId="0" xfId="3" applyFont="1" applyFill="1" applyAlignment="1">
      <alignment horizontal="left" vertical="top"/>
    </xf>
    <xf numFmtId="0" fontId="17" fillId="2" borderId="0" xfId="4" applyNumberFormat="1" applyFont="1" applyFill="1" applyBorder="1" applyAlignment="1" applyProtection="1">
      <alignment horizontal="center" vertical="center"/>
    </xf>
    <xf numFmtId="172" fontId="40" fillId="2" borderId="0" xfId="4" quotePrefix="1" applyNumberFormat="1" applyFont="1" applyFill="1" applyBorder="1" applyAlignment="1" applyProtection="1">
      <alignment horizontal="left" vertical="top"/>
    </xf>
    <xf numFmtId="0" fontId="40" fillId="5" borderId="0" xfId="3" applyFont="1" applyFill="1" applyAlignment="1">
      <alignment horizontal="left" vertical="top"/>
    </xf>
    <xf numFmtId="171" fontId="41" fillId="5" borderId="0" xfId="3" quotePrefix="1" applyNumberFormat="1" applyFont="1" applyFill="1" applyAlignment="1">
      <alignment horizontal="left" vertical="center"/>
    </xf>
    <xf numFmtId="0" fontId="41" fillId="5" borderId="0" xfId="3" applyFont="1" applyFill="1" applyAlignment="1">
      <alignment horizontal="left" vertical="top"/>
    </xf>
    <xf numFmtId="0" fontId="40" fillId="0" borderId="0" xfId="4" applyFont="1">
      <alignment vertical="center"/>
    </xf>
    <xf numFmtId="0" fontId="40" fillId="5" borderId="0" xfId="3" applyFont="1" applyFill="1" applyAlignment="1">
      <alignment horizontal="left" vertical="top" wrapText="1"/>
    </xf>
    <xf numFmtId="0" fontId="41" fillId="0" borderId="0" xfId="4" applyFont="1">
      <alignment vertical="center"/>
    </xf>
    <xf numFmtId="0" fontId="12" fillId="2" borderId="0" xfId="4" applyNumberFormat="1" applyFont="1" applyFill="1" applyBorder="1" applyAlignment="1" applyProtection="1">
      <alignment horizontal="center" vertical="center"/>
    </xf>
    <xf numFmtId="0" fontId="4" fillId="2" borderId="0" xfId="4" applyNumberFormat="1" applyFont="1" applyFill="1" applyBorder="1" applyAlignment="1" applyProtection="1">
      <alignment horizontal="left" vertical="top"/>
    </xf>
    <xf numFmtId="0" fontId="12" fillId="2" borderId="0" xfId="4"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1" fillId="6" borderId="24" xfId="1" applyFont="1" applyFill="1" applyBorder="1" applyAlignment="1">
      <alignment horizontal="center" vertical="center" wrapText="1"/>
    </xf>
    <xf numFmtId="0" fontId="21" fillId="6" borderId="21" xfId="1" applyFont="1" applyFill="1" applyBorder="1" applyAlignment="1">
      <alignment horizontal="center" vertical="center" wrapText="1"/>
    </xf>
    <xf numFmtId="0" fontId="21" fillId="5" borderId="0" xfId="3" applyFont="1" applyFill="1" applyAlignment="1">
      <alignment horizontal="left" vertical="center" wrapText="1"/>
    </xf>
    <xf numFmtId="0" fontId="22" fillId="0" borderId="0" xfId="4" applyFont="1" applyAlignment="1">
      <alignment horizontal="left" vertical="center" wrapText="1" readingOrder="1"/>
    </xf>
    <xf numFmtId="0" fontId="21" fillId="5" borderId="0" xfId="3" applyFont="1" applyFill="1" applyAlignment="1">
      <alignment horizontal="left" vertical="center"/>
    </xf>
    <xf numFmtId="0" fontId="21" fillId="6" borderId="23" xfId="1" applyFont="1" applyFill="1" applyBorder="1" applyAlignment="1">
      <alignment horizontal="center" vertical="center" wrapText="1"/>
    </xf>
    <xf numFmtId="0" fontId="21" fillId="6" borderId="22" xfId="1" applyFont="1" applyFill="1" applyBorder="1" applyAlignment="1">
      <alignment horizontal="center" vertical="center" wrapText="1"/>
    </xf>
    <xf numFmtId="37" fontId="22" fillId="5" borderId="0" xfId="3" applyNumberFormat="1" applyFont="1" applyFill="1" applyAlignment="1">
      <alignment horizontal="left"/>
    </xf>
    <xf numFmtId="0" fontId="22" fillId="5" borderId="0" xfId="3" applyFont="1" applyFill="1" applyAlignment="1">
      <alignment horizontal="left" vertical="top" wrapText="1"/>
    </xf>
    <xf numFmtId="0" fontId="22" fillId="5" borderId="0" xfId="3" applyFont="1" applyFill="1" applyAlignment="1">
      <alignment horizontal="left" vertical="center" wrapText="1"/>
    </xf>
    <xf numFmtId="0" fontId="21" fillId="6" borderId="24" xfId="1" applyNumberFormat="1" applyFont="1" applyFill="1" applyBorder="1" applyAlignment="1" applyProtection="1">
      <alignment horizontal="center" vertical="center" wrapText="1"/>
    </xf>
    <xf numFmtId="0" fontId="21" fillId="6" borderId="21" xfId="1" applyNumberFormat="1" applyFont="1" applyFill="1" applyBorder="1" applyAlignment="1" applyProtection="1">
      <alignment horizontal="center" vertical="center" wrapText="1"/>
    </xf>
    <xf numFmtId="0" fontId="30" fillId="0" borderId="0" xfId="3" applyFont="1" applyFill="1" applyAlignment="1">
      <alignment horizontal="right" vertical="center" wrapText="1"/>
    </xf>
    <xf numFmtId="0" fontId="24" fillId="5" borderId="0" xfId="3" applyFont="1" applyFill="1" applyAlignment="1">
      <alignment horizontal="right" vertical="center" wrapText="1"/>
    </xf>
    <xf numFmtId="0" fontId="29" fillId="0" borderId="0" xfId="3" applyFont="1" applyFill="1" applyAlignment="1">
      <alignment horizontal="center" vertical="center" wrapText="1"/>
    </xf>
    <xf numFmtId="0" fontId="28" fillId="0" borderId="0" xfId="3" applyFont="1" applyFill="1" applyAlignment="1">
      <alignment horizontal="center" vertical="center" wrapText="1"/>
    </xf>
    <xf numFmtId="0" fontId="27" fillId="5" borderId="0" xfId="3" applyFont="1" applyFill="1" applyAlignment="1">
      <alignment horizontal="center" vertical="center" wrapText="1"/>
    </xf>
    <xf numFmtId="0" fontId="27" fillId="5" borderId="0" xfId="3" applyFont="1" applyFill="1" applyAlignment="1">
      <alignment horizontal="center" vertical="center"/>
    </xf>
    <xf numFmtId="0" fontId="21" fillId="5" borderId="0" xfId="3" applyFont="1" applyFill="1" applyAlignment="1">
      <alignment horizontal="left" wrapText="1"/>
    </xf>
    <xf numFmtId="0" fontId="32" fillId="0" borderId="0" xfId="4" applyFont="1" applyAlignment="1">
      <alignment horizontal="center" vertical="center"/>
    </xf>
    <xf numFmtId="0" fontId="32" fillId="0" borderId="0" xfId="4" applyFont="1" applyAlignment="1">
      <alignment horizontal="right" vertical="center" wrapText="1"/>
    </xf>
    <xf numFmtId="0" fontId="37" fillId="7" borderId="20" xfId="4" applyFont="1" applyFill="1" applyBorder="1" applyAlignment="1">
      <alignment horizontal="center" vertical="center" wrapText="1"/>
    </xf>
    <xf numFmtId="0" fontId="32" fillId="7" borderId="20" xfId="4" applyFont="1" applyFill="1" applyBorder="1" applyAlignment="1">
      <alignment horizontal="center" vertical="center" wrapText="1"/>
    </xf>
    <xf numFmtId="0" fontId="17" fillId="0" borderId="0" xfId="4" applyFont="1" applyAlignment="1">
      <alignment horizontal="center" vertical="center" wrapText="1"/>
    </xf>
    <xf numFmtId="0" fontId="32" fillId="0" borderId="0" xfId="4" applyFont="1" applyAlignment="1">
      <alignment horizontal="center" vertical="center" wrapText="1"/>
    </xf>
    <xf numFmtId="0" fontId="32" fillId="2" borderId="0" xfId="4" applyNumberFormat="1" applyFont="1" applyFill="1" applyBorder="1" applyAlignment="1" applyProtection="1">
      <alignment horizontal="center" vertical="top"/>
    </xf>
    <xf numFmtId="0" fontId="41" fillId="5" borderId="0" xfId="3" applyFont="1" applyFill="1" applyAlignment="1">
      <alignment horizontal="left" vertical="top" wrapText="1"/>
    </xf>
    <xf numFmtId="0" fontId="40" fillId="5" borderId="0" xfId="3" applyFont="1" applyFill="1" applyAlignment="1">
      <alignment horizontal="left" vertical="top" wrapText="1"/>
    </xf>
    <xf numFmtId="0" fontId="41" fillId="5" borderId="0" xfId="3" applyFont="1" applyFill="1" applyAlignment="1">
      <alignment horizontal="left" vertical="center" wrapText="1"/>
    </xf>
    <xf numFmtId="0" fontId="41" fillId="5" borderId="0" xfId="3" applyFont="1" applyFill="1" applyAlignment="1">
      <alignment horizontal="left" vertical="center"/>
    </xf>
    <xf numFmtId="0" fontId="40" fillId="5" borderId="0" xfId="3" applyFont="1" applyFill="1" applyAlignment="1">
      <alignment horizontal="left" vertical="center" wrapText="1"/>
    </xf>
    <xf numFmtId="15" fontId="2" fillId="2" borderId="0" xfId="0" applyNumberFormat="1" applyFont="1" applyFill="1" applyBorder="1" applyAlignment="1" applyProtection="1">
      <alignment horizontal="left" vertical="top"/>
    </xf>
  </cellXfs>
  <cellStyles count="5">
    <cellStyle name="Comma 4" xfId="2"/>
    <cellStyle name="Normal" xfId="0" builtinId="0"/>
    <cellStyle name="Normal 3 2 2 2 2" xfId="1"/>
    <cellStyle name="Normal 3 3" xfId="4"/>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18/01/2023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298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298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8375" cy="714375"/>
    <xdr:sp macro="" textlink="" fLocksText="0">
      <xdr:nvSpPr>
        <xdr:cNvPr id="3" name="Text Box 2"/>
        <xdr:cNvSpPr txBox="1">
          <a:spLocks noChangeArrowheads="1"/>
        </xdr:cNvSpPr>
      </xdr:nvSpPr>
      <xdr:spPr bwMode="auto">
        <a:xfrm>
          <a:off x="619125"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62750" cy="285750"/>
    <xdr:sp macro="" textlink="" fLocksText="0">
      <xdr:nvSpPr>
        <xdr:cNvPr id="4" name="Text Box 3"/>
        <xdr:cNvSpPr txBox="1">
          <a:spLocks noChangeArrowheads="1"/>
        </xdr:cNvSpPr>
      </xdr:nvSpPr>
      <xdr:spPr bwMode="auto">
        <a:xfrm>
          <a:off x="9525" y="200025"/>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62750" cy="466725"/>
    <xdr:sp macro="" textlink="" fLocksText="0">
      <xdr:nvSpPr>
        <xdr:cNvPr id="5" name="Text Box 4"/>
        <xdr:cNvSpPr txBox="1">
          <a:spLocks noChangeArrowheads="1"/>
        </xdr:cNvSpPr>
      </xdr:nvSpPr>
      <xdr:spPr bwMode="auto">
        <a:xfrm>
          <a:off x="9525" y="581025"/>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62750" cy="238125"/>
    <xdr:sp macro="" textlink="" fLocksText="0">
      <xdr:nvSpPr>
        <xdr:cNvPr id="6" name="Text Box 5"/>
        <xdr:cNvSpPr txBox="1">
          <a:spLocks noChangeArrowheads="1"/>
        </xdr:cNvSpPr>
      </xdr:nvSpPr>
      <xdr:spPr bwMode="auto">
        <a:xfrm>
          <a:off x="9525" y="771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2022 / Quarter 4 of 2022</a:t>
          </a:r>
        </a:p>
      </xdr:txBody>
    </xdr:sp>
    <xdr:clientData/>
  </xdr:oneCellAnchor>
  <xdr:oneCellAnchor>
    <xdr:from>
      <xdr:col>0</xdr:col>
      <xdr:colOff>9525</xdr:colOff>
      <xdr:row>5</xdr:row>
      <xdr:rowOff>9525</xdr:rowOff>
    </xdr:from>
    <xdr:ext cx="1666875" cy="200025"/>
    <xdr:sp macro="" textlink="" fLocksText="0">
      <xdr:nvSpPr>
        <xdr:cNvPr id="7" name="Text Box 6"/>
        <xdr:cNvSpPr txBox="1">
          <a:spLocks noChangeArrowheads="1"/>
        </xdr:cNvSpPr>
      </xdr:nvSpPr>
      <xdr:spPr bwMode="auto">
        <a:xfrm>
          <a:off x="9525" y="962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5875" cy="200025"/>
    <xdr:sp macro="" textlink="" fLocksText="0">
      <xdr:nvSpPr>
        <xdr:cNvPr id="8" name="Text Box 7"/>
        <xdr:cNvSpPr txBox="1">
          <a:spLocks noChangeArrowheads="1"/>
        </xdr:cNvSpPr>
      </xdr:nvSpPr>
      <xdr:spPr bwMode="auto">
        <a:xfrm>
          <a:off x="1219200" y="962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6875" cy="200025"/>
    <xdr:sp macro="" textlink="" fLocksText="0">
      <xdr:nvSpPr>
        <xdr:cNvPr id="9" name="Text Box 8"/>
        <xdr:cNvSpPr txBox="1">
          <a:spLocks noChangeArrowheads="1"/>
        </xdr:cNvSpPr>
      </xdr:nvSpPr>
      <xdr:spPr bwMode="auto">
        <a:xfrm>
          <a:off x="9525" y="115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5875" cy="200025"/>
    <xdr:sp macro="" textlink="" fLocksText="0">
      <xdr:nvSpPr>
        <xdr:cNvPr id="10" name="Text Box 9"/>
        <xdr:cNvSpPr txBox="1">
          <a:spLocks noChangeArrowheads="1"/>
        </xdr:cNvSpPr>
      </xdr:nvSpPr>
      <xdr:spPr bwMode="auto">
        <a:xfrm>
          <a:off x="1219200" y="1152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6875" cy="200025"/>
    <xdr:sp macro="" textlink="" fLocksText="0">
      <xdr:nvSpPr>
        <xdr:cNvPr id="11" name="Text Box 10"/>
        <xdr:cNvSpPr txBox="1">
          <a:spLocks noChangeArrowheads="1"/>
        </xdr:cNvSpPr>
      </xdr:nvSpPr>
      <xdr:spPr bwMode="auto">
        <a:xfrm>
          <a:off x="9525" y="134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5875" cy="200025"/>
    <xdr:sp macro="" textlink="" fLocksText="0">
      <xdr:nvSpPr>
        <xdr:cNvPr id="12" name="Text Box 11"/>
        <xdr:cNvSpPr txBox="1">
          <a:spLocks noChangeArrowheads="1"/>
        </xdr:cNvSpPr>
      </xdr:nvSpPr>
      <xdr:spPr bwMode="auto">
        <a:xfrm>
          <a:off x="1219200" y="1343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6875" cy="200025"/>
    <xdr:sp macro="" textlink="" fLocksText="0">
      <xdr:nvSpPr>
        <xdr:cNvPr id="13" name="Text Box 12"/>
        <xdr:cNvSpPr txBox="1">
          <a:spLocks noChangeArrowheads="1"/>
        </xdr:cNvSpPr>
      </xdr:nvSpPr>
      <xdr:spPr bwMode="auto">
        <a:xfrm>
          <a:off x="9525" y="1533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5875" cy="200025"/>
    <xdr:sp macro="" textlink="" fLocksText="0">
      <xdr:nvSpPr>
        <xdr:cNvPr id="14" name="Text Box 13"/>
        <xdr:cNvSpPr txBox="1">
          <a:spLocks noChangeArrowheads="1"/>
        </xdr:cNvSpPr>
      </xdr:nvSpPr>
      <xdr:spPr bwMode="auto">
        <a:xfrm>
          <a:off x="1219200" y="1533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6875" cy="200025"/>
    <xdr:sp macro="" textlink="" fLocksText="0">
      <xdr:nvSpPr>
        <xdr:cNvPr id="15" name="Text Box 14"/>
        <xdr:cNvSpPr txBox="1">
          <a:spLocks noChangeArrowheads="1"/>
        </xdr:cNvSpPr>
      </xdr:nvSpPr>
      <xdr:spPr bwMode="auto">
        <a:xfrm>
          <a:off x="9525" y="1724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5875" cy="200025"/>
    <xdr:sp macro="" textlink="" fLocksText="0">
      <xdr:nvSpPr>
        <xdr:cNvPr id="16" name="Text Box 15"/>
        <xdr:cNvSpPr txBox="1">
          <a:spLocks noChangeArrowheads="1"/>
        </xdr:cNvSpPr>
      </xdr:nvSpPr>
      <xdr:spPr bwMode="auto">
        <a:xfrm>
          <a:off x="1219200" y="1724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666875" cy="200025"/>
    <xdr:sp macro="" textlink="" fLocksText="0">
      <xdr:nvSpPr>
        <xdr:cNvPr id="17" name="Text Box 16"/>
        <xdr:cNvSpPr txBox="1">
          <a:spLocks noChangeArrowheads="1"/>
        </xdr:cNvSpPr>
      </xdr:nvSpPr>
      <xdr:spPr bwMode="auto">
        <a:xfrm>
          <a:off x="9525" y="1914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5875" cy="200025"/>
    <xdr:sp macro="" textlink="" fLocksText="0">
      <xdr:nvSpPr>
        <xdr:cNvPr id="18" name="Text Box 17"/>
        <xdr:cNvSpPr txBox="1">
          <a:spLocks noChangeArrowheads="1"/>
        </xdr:cNvSpPr>
      </xdr:nvSpPr>
      <xdr:spPr bwMode="auto">
        <a:xfrm>
          <a:off x="1219200" y="1914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666875" cy="200025"/>
    <xdr:sp macro="" textlink="" fLocksText="0">
      <xdr:nvSpPr>
        <xdr:cNvPr id="19" name="Text Box 18"/>
        <xdr:cNvSpPr txBox="1">
          <a:spLocks noChangeArrowheads="1"/>
        </xdr:cNvSpPr>
      </xdr:nvSpPr>
      <xdr:spPr bwMode="auto">
        <a:xfrm>
          <a:off x="9525" y="2105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5875" cy="200025"/>
    <xdr:sp macro="" textlink="" fLocksText="0">
      <xdr:nvSpPr>
        <xdr:cNvPr id="20" name="Text Box 19"/>
        <xdr:cNvSpPr txBox="1">
          <a:spLocks noChangeArrowheads="1"/>
        </xdr:cNvSpPr>
      </xdr:nvSpPr>
      <xdr:spPr bwMode="auto">
        <a:xfrm>
          <a:off x="1219200" y="2105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0</xdr:col>
      <xdr:colOff>9525</xdr:colOff>
      <xdr:row>12</xdr:row>
      <xdr:rowOff>9525</xdr:rowOff>
    </xdr:from>
    <xdr:ext cx="1666875" cy="200025"/>
    <xdr:sp macro="" textlink="" fLocksText="0">
      <xdr:nvSpPr>
        <xdr:cNvPr id="21" name="Text Box 20"/>
        <xdr:cNvSpPr txBox="1">
          <a:spLocks noChangeArrowheads="1"/>
        </xdr:cNvSpPr>
      </xdr:nvSpPr>
      <xdr:spPr bwMode="auto">
        <a:xfrm>
          <a:off x="9525" y="2295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5875" cy="200025"/>
    <xdr:sp macro="" textlink="" fLocksText="0">
      <xdr:nvSpPr>
        <xdr:cNvPr id="22" name="Text Box 21"/>
        <xdr:cNvSpPr txBox="1">
          <a:spLocks noChangeArrowheads="1"/>
        </xdr:cNvSpPr>
      </xdr:nvSpPr>
      <xdr:spPr bwMode="auto">
        <a:xfrm>
          <a:off x="1219200" y="2295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3</xdr:col>
      <xdr:colOff>9525</xdr:colOff>
      <xdr:row>13</xdr:row>
      <xdr:rowOff>9525</xdr:rowOff>
    </xdr:from>
    <xdr:ext cx="2286000" cy="200025"/>
    <xdr:sp macro="" textlink="" fLocksText="0">
      <xdr:nvSpPr>
        <xdr:cNvPr id="23" name="Text Box 22"/>
        <xdr:cNvSpPr txBox="1">
          <a:spLocks noChangeArrowheads="1"/>
        </xdr:cNvSpPr>
      </xdr:nvSpPr>
      <xdr:spPr bwMode="auto">
        <a:xfrm>
          <a:off x="1838325" y="2486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6875" cy="200025"/>
    <xdr:sp macro="" textlink="" fLocksText="0">
      <xdr:nvSpPr>
        <xdr:cNvPr id="24" name="Text Box 23"/>
        <xdr:cNvSpPr txBox="1">
          <a:spLocks noChangeArrowheads="1"/>
        </xdr:cNvSpPr>
      </xdr:nvSpPr>
      <xdr:spPr bwMode="auto">
        <a:xfrm>
          <a:off x="9525" y="496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9875" cy="200025"/>
    <xdr:sp macro="" textlink="" fLocksText="0">
      <xdr:nvSpPr>
        <xdr:cNvPr id="25" name="Text Box 24"/>
        <xdr:cNvSpPr txBox="1">
          <a:spLocks noChangeArrowheads="1"/>
        </xdr:cNvSpPr>
      </xdr:nvSpPr>
      <xdr:spPr bwMode="auto">
        <a:xfrm>
          <a:off x="1219200" y="49625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200025"/>
    <xdr:sp macro="" textlink="" fLocksText="0">
      <xdr:nvSpPr>
        <xdr:cNvPr id="26" name="Text Box 25"/>
        <xdr:cNvSpPr txBox="1">
          <a:spLocks noChangeArrowheads="1"/>
        </xdr:cNvSpPr>
      </xdr:nvSpPr>
      <xdr:spPr bwMode="auto">
        <a:xfrm>
          <a:off x="1838325" y="4962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6875" cy="200025"/>
    <xdr:sp macro="" textlink="" fLocksText="0">
      <xdr:nvSpPr>
        <xdr:cNvPr id="27" name="Text Box 26"/>
        <xdr:cNvSpPr txBox="1">
          <a:spLocks noChangeArrowheads="1"/>
        </xdr:cNvSpPr>
      </xdr:nvSpPr>
      <xdr:spPr bwMode="auto">
        <a:xfrm>
          <a:off x="9525" y="515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9875" cy="200025"/>
    <xdr:sp macro="" textlink="" fLocksText="0">
      <xdr:nvSpPr>
        <xdr:cNvPr id="28" name="Text Box 27"/>
        <xdr:cNvSpPr txBox="1">
          <a:spLocks noChangeArrowheads="1"/>
        </xdr:cNvSpPr>
      </xdr:nvSpPr>
      <xdr:spPr bwMode="auto">
        <a:xfrm>
          <a:off x="1219200" y="51530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200025"/>
    <xdr:sp macro="" textlink="" fLocksText="0">
      <xdr:nvSpPr>
        <xdr:cNvPr id="29" name="Text Box 28"/>
        <xdr:cNvSpPr txBox="1">
          <a:spLocks noChangeArrowheads="1"/>
        </xdr:cNvSpPr>
      </xdr:nvSpPr>
      <xdr:spPr bwMode="auto">
        <a:xfrm>
          <a:off x="1838325" y="5153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34075" cy="714375"/>
    <xdr:sp macro="" textlink="" fLocksText="0">
      <xdr:nvSpPr>
        <xdr:cNvPr id="3" name="Text Box 2"/>
        <xdr:cNvSpPr txBox="1">
          <a:spLocks noChangeArrowheads="1"/>
        </xdr:cNvSpPr>
      </xdr:nvSpPr>
      <xdr:spPr bwMode="auto">
        <a:xfrm>
          <a:off x="9525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48450" cy="285750"/>
    <xdr:sp macro="" textlink="" fLocksText="0">
      <xdr:nvSpPr>
        <xdr:cNvPr id="4" name="Text Box 3"/>
        <xdr:cNvSpPr txBox="1">
          <a:spLocks noChangeArrowheads="1"/>
        </xdr:cNvSpPr>
      </xdr:nvSpPr>
      <xdr:spPr bwMode="auto">
        <a:xfrm>
          <a:off x="9525" y="200025"/>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190500"/>
    <xdr:sp macro="" textlink="" fLocksText="0">
      <xdr:nvSpPr>
        <xdr:cNvPr id="8" name="Text Box 7"/>
        <xdr:cNvSpPr txBox="1">
          <a:spLocks noChangeArrowheads="1"/>
        </xdr:cNvSpPr>
      </xdr:nvSpPr>
      <xdr:spPr bwMode="auto">
        <a:xfrm>
          <a:off x="619125" y="962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19575" cy="190500"/>
    <xdr:sp macro="" textlink="" fLocksText="0">
      <xdr:nvSpPr>
        <xdr:cNvPr id="9" name="Text Box 8"/>
        <xdr:cNvSpPr txBox="1">
          <a:spLocks noChangeArrowheads="1"/>
        </xdr:cNvSpPr>
      </xdr:nvSpPr>
      <xdr:spPr bwMode="auto">
        <a:xfrm>
          <a:off x="1228725" y="962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7875" cy="190500"/>
    <xdr:sp macro="" textlink="" fLocksText="0">
      <xdr:nvSpPr>
        <xdr:cNvPr id="10" name="Text Box 9"/>
        <xdr:cNvSpPr txBox="1">
          <a:spLocks noChangeArrowheads="1"/>
        </xdr:cNvSpPr>
      </xdr:nvSpPr>
      <xdr:spPr bwMode="auto">
        <a:xfrm>
          <a:off x="619125" y="1152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19575" cy="190500"/>
    <xdr:sp macro="" textlink="" fLocksText="0">
      <xdr:nvSpPr>
        <xdr:cNvPr id="11" name="Text Box 10"/>
        <xdr:cNvSpPr txBox="1">
          <a:spLocks noChangeArrowheads="1"/>
        </xdr:cNvSpPr>
      </xdr:nvSpPr>
      <xdr:spPr bwMode="auto">
        <a:xfrm>
          <a:off x="1228725" y="1152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190500"/>
    <xdr:sp macro="" textlink="" fLocksText="0">
      <xdr:nvSpPr>
        <xdr:cNvPr id="13" name="Text Box 12"/>
        <xdr:cNvSpPr txBox="1">
          <a:spLocks noChangeArrowheads="1"/>
        </xdr:cNvSpPr>
      </xdr:nvSpPr>
      <xdr:spPr bwMode="auto">
        <a:xfrm>
          <a:off x="619125" y="1343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19575" cy="190500"/>
    <xdr:sp macro="" textlink="" fLocksText="0">
      <xdr:nvSpPr>
        <xdr:cNvPr id="14" name="Text Box 13"/>
        <xdr:cNvSpPr txBox="1">
          <a:spLocks noChangeArrowheads="1"/>
        </xdr:cNvSpPr>
      </xdr:nvSpPr>
      <xdr:spPr bwMode="auto">
        <a:xfrm>
          <a:off x="1228725" y="1343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7875" cy="190500"/>
    <xdr:sp macro="" textlink="" fLocksText="0">
      <xdr:nvSpPr>
        <xdr:cNvPr id="15" name="Text Box 14"/>
        <xdr:cNvSpPr txBox="1">
          <a:spLocks noChangeArrowheads="1"/>
        </xdr:cNvSpPr>
      </xdr:nvSpPr>
      <xdr:spPr bwMode="auto">
        <a:xfrm>
          <a:off x="619125" y="1533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19575" cy="190500"/>
    <xdr:sp macro="" textlink="" fLocksText="0">
      <xdr:nvSpPr>
        <xdr:cNvPr id="16" name="Text Box 15"/>
        <xdr:cNvSpPr txBox="1">
          <a:spLocks noChangeArrowheads="1"/>
        </xdr:cNvSpPr>
      </xdr:nvSpPr>
      <xdr:spPr bwMode="auto">
        <a:xfrm>
          <a:off x="1228725" y="1533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190500"/>
    <xdr:sp macro="" textlink="" fLocksText="0">
      <xdr:nvSpPr>
        <xdr:cNvPr id="18" name="Text Box 17"/>
        <xdr:cNvSpPr txBox="1">
          <a:spLocks noChangeArrowheads="1"/>
        </xdr:cNvSpPr>
      </xdr:nvSpPr>
      <xdr:spPr bwMode="auto">
        <a:xfrm>
          <a:off x="619125" y="1724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19575" cy="190500"/>
    <xdr:sp macro="" textlink="" fLocksText="0">
      <xdr:nvSpPr>
        <xdr:cNvPr id="19" name="Text Box 18"/>
        <xdr:cNvSpPr txBox="1">
          <a:spLocks noChangeArrowheads="1"/>
        </xdr:cNvSpPr>
      </xdr:nvSpPr>
      <xdr:spPr bwMode="auto">
        <a:xfrm>
          <a:off x="1228725" y="1724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10</xdr:row>
      <xdr:rowOff>9525</xdr:rowOff>
    </xdr:from>
    <xdr:ext cx="2047875" cy="190500"/>
    <xdr:sp macro="" textlink="" fLocksText="0">
      <xdr:nvSpPr>
        <xdr:cNvPr id="20" name="Text Box 19"/>
        <xdr:cNvSpPr txBox="1">
          <a:spLocks noChangeArrowheads="1"/>
        </xdr:cNvSpPr>
      </xdr:nvSpPr>
      <xdr:spPr bwMode="auto">
        <a:xfrm>
          <a:off x="619125" y="1914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19575" cy="190500"/>
    <xdr:sp macro="" textlink="" fLocksText="0">
      <xdr:nvSpPr>
        <xdr:cNvPr id="21" name="Text Box 20"/>
        <xdr:cNvSpPr txBox="1">
          <a:spLocks noChangeArrowheads="1"/>
        </xdr:cNvSpPr>
      </xdr:nvSpPr>
      <xdr:spPr bwMode="auto">
        <a:xfrm>
          <a:off x="1228725" y="1914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190500"/>
    <xdr:sp macro="" textlink="" fLocksText="0">
      <xdr:nvSpPr>
        <xdr:cNvPr id="23" name="Text Box 22"/>
        <xdr:cNvSpPr txBox="1">
          <a:spLocks noChangeArrowheads="1"/>
        </xdr:cNvSpPr>
      </xdr:nvSpPr>
      <xdr:spPr bwMode="auto">
        <a:xfrm>
          <a:off x="619125" y="2105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190500"/>
    <xdr:sp macro="" textlink="" fLocksText="0">
      <xdr:nvSpPr>
        <xdr:cNvPr id="24" name="Text Box 23"/>
        <xdr:cNvSpPr txBox="1">
          <a:spLocks noChangeArrowheads="1"/>
        </xdr:cNvSpPr>
      </xdr:nvSpPr>
      <xdr:spPr bwMode="auto">
        <a:xfrm>
          <a:off x="1228725" y="2105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1</xdr:col>
      <xdr:colOff>9525</xdr:colOff>
      <xdr:row>12</xdr:row>
      <xdr:rowOff>9525</xdr:rowOff>
    </xdr:from>
    <xdr:ext cx="2047875" cy="190500"/>
    <xdr:sp macro="" textlink="" fLocksText="0">
      <xdr:nvSpPr>
        <xdr:cNvPr id="25" name="Text Box 24"/>
        <xdr:cNvSpPr txBox="1">
          <a:spLocks noChangeArrowheads="1"/>
        </xdr:cNvSpPr>
      </xdr:nvSpPr>
      <xdr:spPr bwMode="auto">
        <a:xfrm>
          <a:off x="619125" y="2295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190500"/>
    <xdr:sp macro="" textlink="" fLocksText="0">
      <xdr:nvSpPr>
        <xdr:cNvPr id="26" name="Text Box 25"/>
        <xdr:cNvSpPr txBox="1">
          <a:spLocks noChangeArrowheads="1"/>
        </xdr:cNvSpPr>
      </xdr:nvSpPr>
      <xdr:spPr bwMode="auto">
        <a:xfrm>
          <a:off x="1228725" y="2295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5</xdr:col>
      <xdr:colOff>9525</xdr:colOff>
      <xdr:row>13</xdr:row>
      <xdr:rowOff>9525</xdr:rowOff>
    </xdr:from>
    <xdr:ext cx="1933575" cy="190500"/>
    <xdr:sp macro="" textlink="" fLocksText="0">
      <xdr:nvSpPr>
        <xdr:cNvPr id="27" name="Text Box 26"/>
        <xdr:cNvSpPr txBox="1">
          <a:spLocks noChangeArrowheads="1"/>
        </xdr:cNvSpPr>
      </xdr:nvSpPr>
      <xdr:spPr bwMode="auto">
        <a:xfrm>
          <a:off x="3057525" y="248602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58</xdr:row>
      <xdr:rowOff>9525</xdr:rowOff>
    </xdr:from>
    <xdr:ext cx="2428875" cy="171450"/>
    <xdr:sp macro="" textlink="" fLocksText="0">
      <xdr:nvSpPr>
        <xdr:cNvPr id="28" name="Text Box 27"/>
        <xdr:cNvSpPr txBox="1">
          <a:spLocks noChangeArrowheads="1"/>
        </xdr:cNvSpPr>
      </xdr:nvSpPr>
      <xdr:spPr bwMode="auto">
        <a:xfrm>
          <a:off x="9525" y="1206817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58</xdr:row>
      <xdr:rowOff>9525</xdr:rowOff>
    </xdr:from>
    <xdr:ext cx="1476375" cy="171450"/>
    <xdr:sp macro="" textlink="" fLocksText="0">
      <xdr:nvSpPr>
        <xdr:cNvPr id="29" name="Text Box 28"/>
        <xdr:cNvSpPr txBox="1">
          <a:spLocks noChangeArrowheads="1"/>
        </xdr:cNvSpPr>
      </xdr:nvSpPr>
      <xdr:spPr bwMode="auto">
        <a:xfrm>
          <a:off x="1228725" y="1206817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58</xdr:row>
      <xdr:rowOff>9525</xdr:rowOff>
    </xdr:from>
    <xdr:ext cx="2743200" cy="171450"/>
    <xdr:sp macro="" textlink="" fLocksText="0">
      <xdr:nvSpPr>
        <xdr:cNvPr id="30" name="Text Box 29"/>
        <xdr:cNvSpPr txBox="1">
          <a:spLocks noChangeArrowheads="1"/>
        </xdr:cNvSpPr>
      </xdr:nvSpPr>
      <xdr:spPr bwMode="auto">
        <a:xfrm>
          <a:off x="2447925" y="1206817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59</xdr:row>
      <xdr:rowOff>9525</xdr:rowOff>
    </xdr:from>
    <xdr:ext cx="2428875" cy="171450"/>
    <xdr:sp macro="" textlink="" fLocksText="0">
      <xdr:nvSpPr>
        <xdr:cNvPr id="31" name="Text Box 30"/>
        <xdr:cNvSpPr txBox="1">
          <a:spLocks noChangeArrowheads="1"/>
        </xdr:cNvSpPr>
      </xdr:nvSpPr>
      <xdr:spPr bwMode="auto">
        <a:xfrm>
          <a:off x="9525" y="1225867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59</xdr:row>
      <xdr:rowOff>9525</xdr:rowOff>
    </xdr:from>
    <xdr:ext cx="1476375" cy="171450"/>
    <xdr:sp macro="" textlink="" fLocksText="0">
      <xdr:nvSpPr>
        <xdr:cNvPr id="32" name="Text Box 31"/>
        <xdr:cNvSpPr txBox="1">
          <a:spLocks noChangeArrowheads="1"/>
        </xdr:cNvSpPr>
      </xdr:nvSpPr>
      <xdr:spPr bwMode="auto">
        <a:xfrm>
          <a:off x="1228725" y="1225867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59</xdr:row>
      <xdr:rowOff>9525</xdr:rowOff>
    </xdr:from>
    <xdr:ext cx="2743200" cy="171450"/>
    <xdr:sp macro="" textlink="" fLocksText="0">
      <xdr:nvSpPr>
        <xdr:cNvPr id="33" name="Text Box 32"/>
        <xdr:cNvSpPr txBox="1">
          <a:spLocks noChangeArrowheads="1"/>
        </xdr:cNvSpPr>
      </xdr:nvSpPr>
      <xdr:spPr bwMode="auto">
        <a:xfrm>
          <a:off x="2447925" y="1225867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0625" cy="361950"/>
    <xdr:sp macro="" textlink="" fLocksText="0">
      <xdr:nvSpPr>
        <xdr:cNvPr id="3" name="Text Box 2"/>
        <xdr:cNvSpPr txBox="1">
          <a:spLocks noChangeArrowheads="1"/>
        </xdr:cNvSpPr>
      </xdr:nvSpPr>
      <xdr:spPr bwMode="auto">
        <a:xfrm>
          <a:off x="60960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19950" cy="447675"/>
    <xdr:sp macro="" textlink="" fLocksText="0">
      <xdr:nvSpPr>
        <xdr:cNvPr id="4" name="Text Box 3"/>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19950" cy="200025"/>
    <xdr:sp macro="" textlink="" fLocksText="0">
      <xdr:nvSpPr>
        <xdr:cNvPr id="5" name="Text Box 4"/>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19950" cy="200025"/>
    <xdr:sp macro="" textlink="" fLocksText="0">
      <xdr:nvSpPr>
        <xdr:cNvPr id="6" name="Text Box 5"/>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19950" cy="142875"/>
    <xdr:sp macro="" textlink="" fLocksText="0">
      <xdr:nvSpPr>
        <xdr:cNvPr id="7" name="Text Box 6"/>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2022 / Quarter 4 of 2022</a:t>
          </a:r>
        </a:p>
      </xdr:txBody>
    </xdr:sp>
    <xdr:clientData/>
  </xdr:oneCellAnchor>
  <xdr:oneCellAnchor>
    <xdr:from>
      <xdr:col>0</xdr:col>
      <xdr:colOff>9525</xdr:colOff>
      <xdr:row>7</xdr:row>
      <xdr:rowOff>9525</xdr:rowOff>
    </xdr:from>
    <xdr:ext cx="2219325" cy="200025"/>
    <xdr:sp macro="" textlink="" fLocksText="0">
      <xdr:nvSpPr>
        <xdr:cNvPr id="8" name="Text Box 7"/>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0625" cy="200025"/>
    <xdr:sp macro="" textlink="" fLocksText="0">
      <xdr:nvSpPr>
        <xdr:cNvPr id="9" name="Text Box 8"/>
        <xdr:cNvSpPr txBox="1">
          <a:spLocks noChangeArrowheads="1"/>
        </xdr:cNvSpPr>
      </xdr:nvSpPr>
      <xdr:spPr bwMode="auto">
        <a:xfrm>
          <a:off x="60960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200025"/>
    <xdr:sp macro="" textlink="" fLocksText="0">
      <xdr:nvSpPr>
        <xdr:cNvPr id="10" name="Text Box 9"/>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0625" cy="200025"/>
    <xdr:sp macro="" textlink="" fLocksText="0">
      <xdr:nvSpPr>
        <xdr:cNvPr id="11" name="Text Box 10"/>
        <xdr:cNvSpPr txBox="1">
          <a:spLocks noChangeArrowheads="1"/>
        </xdr:cNvSpPr>
      </xdr:nvSpPr>
      <xdr:spPr bwMode="auto">
        <a:xfrm>
          <a:off x="60960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200025"/>
    <xdr:sp macro="" textlink="" fLocksText="0">
      <xdr:nvSpPr>
        <xdr:cNvPr id="12" name="Text Box 11"/>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0625" cy="200025"/>
    <xdr:sp macro="" textlink="" fLocksText="0">
      <xdr:nvSpPr>
        <xdr:cNvPr id="13" name="Text Box 12"/>
        <xdr:cNvSpPr txBox="1">
          <a:spLocks noChangeArrowheads="1"/>
        </xdr:cNvSpPr>
      </xdr:nvSpPr>
      <xdr:spPr bwMode="auto">
        <a:xfrm>
          <a:off x="60960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200025"/>
    <xdr:sp macro="" textlink="" fLocksText="0">
      <xdr:nvSpPr>
        <xdr:cNvPr id="14" name="Text Box 13"/>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0625" cy="200025"/>
    <xdr:sp macro="" textlink="" fLocksText="0">
      <xdr:nvSpPr>
        <xdr:cNvPr id="15" name="Text Box 14"/>
        <xdr:cNvSpPr txBox="1">
          <a:spLocks noChangeArrowheads="1"/>
        </xdr:cNvSpPr>
      </xdr:nvSpPr>
      <xdr:spPr bwMode="auto">
        <a:xfrm>
          <a:off x="60960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200025"/>
    <xdr:sp macro="" textlink="" fLocksText="0">
      <xdr:nvSpPr>
        <xdr:cNvPr id="16" name="Text Box 15"/>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0625" cy="200025"/>
    <xdr:sp macro="" textlink="" fLocksText="0">
      <xdr:nvSpPr>
        <xdr:cNvPr id="17" name="Text Box 16"/>
        <xdr:cNvSpPr txBox="1">
          <a:spLocks noChangeArrowheads="1"/>
        </xdr:cNvSpPr>
      </xdr:nvSpPr>
      <xdr:spPr bwMode="auto">
        <a:xfrm>
          <a:off x="60960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12</xdr:row>
      <xdr:rowOff>9525</xdr:rowOff>
    </xdr:from>
    <xdr:ext cx="2219325" cy="200025"/>
    <xdr:sp macro="" textlink="" fLocksText="0">
      <xdr:nvSpPr>
        <xdr:cNvPr id="18" name="Text Box 17"/>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0625" cy="200025"/>
    <xdr:sp macro="" textlink="" fLocksText="0">
      <xdr:nvSpPr>
        <xdr:cNvPr id="19" name="Text Box 18"/>
        <xdr:cNvSpPr txBox="1">
          <a:spLocks noChangeArrowheads="1"/>
        </xdr:cNvSpPr>
      </xdr:nvSpPr>
      <xdr:spPr bwMode="auto">
        <a:xfrm>
          <a:off x="60960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13</xdr:row>
      <xdr:rowOff>9525</xdr:rowOff>
    </xdr:from>
    <xdr:ext cx="2219325" cy="200025"/>
    <xdr:sp macro="" textlink="" fLocksText="0">
      <xdr:nvSpPr>
        <xdr:cNvPr id="20" name="Text Box 19"/>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0625" cy="200025"/>
    <xdr:sp macro="" textlink="" fLocksText="0">
      <xdr:nvSpPr>
        <xdr:cNvPr id="21" name="Text Box 20"/>
        <xdr:cNvSpPr txBox="1">
          <a:spLocks noChangeArrowheads="1"/>
        </xdr:cNvSpPr>
      </xdr:nvSpPr>
      <xdr:spPr bwMode="auto">
        <a:xfrm>
          <a:off x="60960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0</xdr:col>
      <xdr:colOff>9525</xdr:colOff>
      <xdr:row>14</xdr:row>
      <xdr:rowOff>9525</xdr:rowOff>
    </xdr:from>
    <xdr:ext cx="2219325" cy="200025"/>
    <xdr:sp macro="" textlink="" fLocksText="0">
      <xdr:nvSpPr>
        <xdr:cNvPr id="22" name="Text Box 21"/>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0625" cy="200025"/>
    <xdr:sp macro="" textlink="" fLocksText="0">
      <xdr:nvSpPr>
        <xdr:cNvPr id="23" name="Text Box 22"/>
        <xdr:cNvSpPr txBox="1">
          <a:spLocks noChangeArrowheads="1"/>
        </xdr:cNvSpPr>
      </xdr:nvSpPr>
      <xdr:spPr bwMode="auto">
        <a:xfrm>
          <a:off x="60960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66</xdr:row>
      <xdr:rowOff>9525</xdr:rowOff>
    </xdr:from>
    <xdr:ext cx="2438400" cy="171450"/>
    <xdr:sp macro="" textlink="" fLocksText="0">
      <xdr:nvSpPr>
        <xdr:cNvPr id="24" name="Text Box 23"/>
        <xdr:cNvSpPr txBox="1">
          <a:spLocks noChangeArrowheads="1"/>
        </xdr:cNvSpPr>
      </xdr:nvSpPr>
      <xdr:spPr bwMode="auto">
        <a:xfrm>
          <a:off x="9525" y="12887325"/>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6875" cy="171450"/>
    <xdr:sp macro="" textlink="" fLocksText="0">
      <xdr:nvSpPr>
        <xdr:cNvPr id="25" name="Text Box 24"/>
        <xdr:cNvSpPr txBox="1">
          <a:spLocks noChangeArrowheads="1"/>
        </xdr:cNvSpPr>
      </xdr:nvSpPr>
      <xdr:spPr bwMode="auto">
        <a:xfrm>
          <a:off x="609600" y="12887325"/>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1450"/>
    <xdr:sp macro="" textlink="" fLocksText="0">
      <xdr:nvSpPr>
        <xdr:cNvPr id="26" name="Text Box 25"/>
        <xdr:cNvSpPr txBox="1">
          <a:spLocks noChangeArrowheads="1"/>
        </xdr:cNvSpPr>
      </xdr:nvSpPr>
      <xdr:spPr bwMode="auto">
        <a:xfrm>
          <a:off x="1543050" y="12887325"/>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200025"/>
    <xdr:sp macro="" textlink="" fLocksText="0">
      <xdr:nvSpPr>
        <xdr:cNvPr id="27" name="Text Box 26"/>
        <xdr:cNvSpPr txBox="1">
          <a:spLocks noChangeArrowheads="1"/>
        </xdr:cNvSpPr>
      </xdr:nvSpPr>
      <xdr:spPr bwMode="auto">
        <a:xfrm>
          <a:off x="9525" y="13077825"/>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6875" cy="200025"/>
    <xdr:sp macro="" textlink="" fLocksText="0">
      <xdr:nvSpPr>
        <xdr:cNvPr id="28" name="Text Box 27"/>
        <xdr:cNvSpPr txBox="1">
          <a:spLocks noChangeArrowheads="1"/>
        </xdr:cNvSpPr>
      </xdr:nvSpPr>
      <xdr:spPr bwMode="auto">
        <a:xfrm>
          <a:off x="609600" y="13077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200025"/>
    <xdr:sp macro="" textlink="" fLocksText="0">
      <xdr:nvSpPr>
        <xdr:cNvPr id="29" name="Text Box 28"/>
        <xdr:cNvSpPr txBox="1">
          <a:spLocks noChangeArrowheads="1"/>
        </xdr:cNvSpPr>
      </xdr:nvSpPr>
      <xdr:spPr bwMode="auto">
        <a:xfrm>
          <a:off x="1543050" y="13077825"/>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2022 / Quarter 4 of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4 năm 2022 / Quarter 4 of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82</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82</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83</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83</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89</xdr:row>
      <xdr:rowOff>9525</xdr:rowOff>
    </xdr:from>
    <xdr:ext cx="3143250" cy="200025"/>
    <xdr:sp macro="" textlink="" fLocksText="0">
      <xdr:nvSpPr>
        <xdr:cNvPr id="34" name="Text Box 33"/>
        <xdr:cNvSpPr txBox="1">
          <a:spLocks noChangeArrowheads="1"/>
        </xdr:cNvSpPr>
      </xdr:nvSpPr>
      <xdr:spPr bwMode="auto">
        <a:xfrm>
          <a:off x="9525" y="17354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89</xdr:row>
      <xdr:rowOff>9525</xdr:rowOff>
    </xdr:from>
    <xdr:ext cx="3429000" cy="333375"/>
    <xdr:sp macro="" textlink="" fLocksText="0">
      <xdr:nvSpPr>
        <xdr:cNvPr id="35" name="Text Box 34"/>
        <xdr:cNvSpPr txBox="1">
          <a:spLocks noChangeArrowheads="1"/>
        </xdr:cNvSpPr>
      </xdr:nvSpPr>
      <xdr:spPr bwMode="auto">
        <a:xfrm>
          <a:off x="3152775" y="40490775"/>
          <a:ext cx="34290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0</xdr:colOff>
      <xdr:row>79</xdr:row>
      <xdr:rowOff>0</xdr:rowOff>
    </xdr:from>
    <xdr:ext cx="7648575" cy="333375"/>
    <xdr:sp macro="" textlink="" fLocksText="0">
      <xdr:nvSpPr>
        <xdr:cNvPr id="36" name="Text Box 22"/>
        <xdr:cNvSpPr txBox="1">
          <a:spLocks noChangeArrowheads="1"/>
        </xdr:cNvSpPr>
      </xdr:nvSpPr>
      <xdr:spPr bwMode="auto">
        <a:xfrm>
          <a:off x="0" y="38671500"/>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Tiền lãi được nhận bao gồm lãi tiền gửi không kỳ hạn phát sinh trong giai đoạn chào bán chứng chỉ quỹ lần đầu ra công chúng.</a:t>
          </a:r>
        </a:p>
        <a:p>
          <a:pPr algn="l" rtl="0">
            <a:defRPr sz="1000"/>
          </a:pPr>
          <a:r>
            <a:rPr lang="en-US" sz="975" b="0" i="0" u="none" strike="noStrike" baseline="0">
              <a:solidFill>
                <a:srgbClr val="000000"/>
              </a:solidFill>
              <a:latin typeface="Times New Roman"/>
              <a:cs typeface="Times New Roman"/>
            </a:rPr>
            <a:t>Interest income included interest from demand deposit during initial public offering (IPO) period.</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8875" cy="200025"/>
    <xdr:sp macro="" textlink="" fLocksText="0">
      <xdr:nvSpPr>
        <xdr:cNvPr id="30" name="Text Box 29"/>
        <xdr:cNvSpPr txBox="1">
          <a:spLocks noChangeArrowheads="1"/>
        </xdr:cNvSpPr>
      </xdr:nvSpPr>
      <xdr:spPr bwMode="auto">
        <a:xfrm>
          <a:off x="9525" y="141255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64</xdr:row>
      <xdr:rowOff>9525</xdr:rowOff>
    </xdr:from>
    <xdr:ext cx="6648450" cy="333375"/>
    <xdr:sp macro="" textlink="" fLocksText="0">
      <xdr:nvSpPr>
        <xdr:cNvPr id="31" name="Text Box 30"/>
        <xdr:cNvSpPr txBox="1">
          <a:spLocks noChangeArrowheads="1"/>
        </xdr:cNvSpPr>
      </xdr:nvSpPr>
      <xdr:spPr bwMode="auto">
        <a:xfrm>
          <a:off x="9525" y="143160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68</xdr:row>
      <xdr:rowOff>9525</xdr:rowOff>
    </xdr:from>
    <xdr:ext cx="3095625" cy="161925"/>
    <xdr:sp macro="" textlink="" fLocksText="0">
      <xdr:nvSpPr>
        <xdr:cNvPr id="32" name="Text Box 31"/>
        <xdr:cNvSpPr txBox="1">
          <a:spLocks noChangeArrowheads="1"/>
        </xdr:cNvSpPr>
      </xdr:nvSpPr>
      <xdr:spPr bwMode="auto">
        <a:xfrm>
          <a:off x="9525" y="150780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68</xdr:row>
      <xdr:rowOff>9525</xdr:rowOff>
    </xdr:from>
    <xdr:ext cx="3552825" cy="161925"/>
    <xdr:sp macro="" textlink="" fLocksText="0">
      <xdr:nvSpPr>
        <xdr:cNvPr id="33" name="Text Box 32"/>
        <xdr:cNvSpPr txBox="1">
          <a:spLocks noChangeArrowheads="1"/>
        </xdr:cNvSpPr>
      </xdr:nvSpPr>
      <xdr:spPr bwMode="auto">
        <a:xfrm>
          <a:off x="1838325" y="150780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69</xdr:row>
      <xdr:rowOff>9525</xdr:rowOff>
    </xdr:from>
    <xdr:ext cx="3095625" cy="200025"/>
    <xdr:sp macro="" textlink="" fLocksText="0">
      <xdr:nvSpPr>
        <xdr:cNvPr id="34" name="Text Box 33"/>
        <xdr:cNvSpPr txBox="1">
          <a:spLocks noChangeArrowheads="1"/>
        </xdr:cNvSpPr>
      </xdr:nvSpPr>
      <xdr:spPr bwMode="auto">
        <a:xfrm>
          <a:off x="9525" y="152685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69</xdr:row>
      <xdr:rowOff>9525</xdr:rowOff>
    </xdr:from>
    <xdr:ext cx="3552825" cy="200025"/>
    <xdr:sp macro="" textlink="" fLocksText="0">
      <xdr:nvSpPr>
        <xdr:cNvPr id="35" name="Text Box 34"/>
        <xdr:cNvSpPr txBox="1">
          <a:spLocks noChangeArrowheads="1"/>
        </xdr:cNvSpPr>
      </xdr:nvSpPr>
      <xdr:spPr bwMode="auto">
        <a:xfrm>
          <a:off x="1838325" y="152685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77</xdr:row>
      <xdr:rowOff>9525</xdr:rowOff>
    </xdr:from>
    <xdr:ext cx="3095625" cy="200025"/>
    <xdr:sp macro="" textlink="" fLocksText="0">
      <xdr:nvSpPr>
        <xdr:cNvPr id="36" name="Text Box 35"/>
        <xdr:cNvSpPr txBox="1">
          <a:spLocks noChangeArrowheads="1"/>
        </xdr:cNvSpPr>
      </xdr:nvSpPr>
      <xdr:spPr bwMode="auto">
        <a:xfrm>
          <a:off x="9525" y="167925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77</xdr:row>
      <xdr:rowOff>9525</xdr:rowOff>
    </xdr:from>
    <xdr:ext cx="3552825" cy="200025"/>
    <xdr:sp macro="" textlink="" fLocksText="0">
      <xdr:nvSpPr>
        <xdr:cNvPr id="37" name="Text Box 36"/>
        <xdr:cNvSpPr txBox="1">
          <a:spLocks noChangeArrowheads="1"/>
        </xdr:cNvSpPr>
      </xdr:nvSpPr>
      <xdr:spPr bwMode="auto">
        <a:xfrm>
          <a:off x="1838325" y="167925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2857500"/>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0480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4 năm 2022 / Quarter 4 of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18/01/2023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Jan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772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8963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534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534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725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725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058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200025"/>
    <xdr:sp macro="" textlink="" fLocksText="0">
      <xdr:nvSpPr>
        <xdr:cNvPr id="38" name="Text Box 37"/>
        <xdr:cNvSpPr txBox="1">
          <a:spLocks noChangeArrowheads="1"/>
        </xdr:cNvSpPr>
      </xdr:nvSpPr>
      <xdr:spPr bwMode="auto">
        <a:xfrm>
          <a:off x="1228725" y="11058525"/>
          <a:ext cx="3238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xdr:cNvSpPr txBox="1">
          <a:spLocks noChangeArrowheads="1"/>
        </xdr:cNvSpPr>
      </xdr:nvSpPr>
      <xdr:spPr bwMode="auto">
        <a:xfrm>
          <a:off x="9526" y="190500"/>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xdr:cNvSpPr txBox="1">
          <a:spLocks noChangeArrowheads="1"/>
        </xdr:cNvSpPr>
      </xdr:nvSpPr>
      <xdr:spPr bwMode="auto">
        <a:xfrm>
          <a:off x="28575" y="381000"/>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4 năm 2022 / Quarter 4 of 2022</a:t>
          </a:r>
        </a:p>
      </xdr:txBody>
    </xdr:sp>
    <xdr:clientData/>
  </xdr:absoluteAnchor>
  <xdr:oneCellAnchor>
    <xdr:from>
      <xdr:col>4</xdr:col>
      <xdr:colOff>819150</xdr:colOff>
      <xdr:row>15</xdr:row>
      <xdr:rowOff>152400</xdr:rowOff>
    </xdr:from>
    <xdr:ext cx="2095500" cy="171450"/>
    <xdr:sp macro="" textlink="" fLocksText="0">
      <xdr:nvSpPr>
        <xdr:cNvPr id="5" name="Text Box 26"/>
        <xdr:cNvSpPr txBox="1">
          <a:spLocks noChangeArrowheads="1"/>
        </xdr:cNvSpPr>
      </xdr:nvSpPr>
      <xdr:spPr bwMode="auto">
        <a:xfrm>
          <a:off x="3048000" y="300990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xdr:cNvSpPr txBox="1">
          <a:spLocks noChangeArrowheads="1"/>
        </xdr:cNvSpPr>
      </xdr:nvSpPr>
      <xdr:spPr bwMode="auto">
        <a:xfrm>
          <a:off x="422414" y="19248782"/>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xdr:cNvSpPr txBox="1">
          <a:spLocks noChangeArrowheads="1"/>
        </xdr:cNvSpPr>
      </xdr:nvSpPr>
      <xdr:spPr bwMode="auto">
        <a:xfrm>
          <a:off x="1990725" y="19240500"/>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2314575"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1"/>
      <c r="C1" s="251"/>
      <c r="D1" s="251"/>
      <c r="E1" s="252" t="s">
        <v>0</v>
      </c>
      <c r="F1" s="252"/>
      <c r="G1" s="252"/>
      <c r="H1" s="252"/>
      <c r="I1" s="252"/>
      <c r="J1" s="252"/>
      <c r="K1" s="252"/>
      <c r="L1" s="252"/>
    </row>
    <row r="2" spans="1:12" ht="33" customHeight="1" x14ac:dyDescent="0.25">
      <c r="A2" s="253" t="s">
        <v>1</v>
      </c>
      <c r="B2" s="253"/>
      <c r="C2" s="253"/>
      <c r="D2" s="253"/>
      <c r="E2" s="253"/>
      <c r="F2" s="253"/>
      <c r="G2" s="253"/>
      <c r="H2" s="253"/>
      <c r="I2" s="253"/>
      <c r="J2" s="253"/>
      <c r="K2" s="253"/>
      <c r="L2" s="253"/>
    </row>
    <row r="3" spans="1:12" ht="27" customHeight="1" x14ac:dyDescent="0.25">
      <c r="A3" s="254" t="s">
        <v>2</v>
      </c>
      <c r="B3" s="254"/>
      <c r="C3" s="254"/>
      <c r="D3" s="254"/>
      <c r="E3" s="254"/>
      <c r="F3" s="254"/>
      <c r="G3" s="254"/>
      <c r="H3" s="254"/>
      <c r="I3" s="254"/>
      <c r="J3" s="254"/>
      <c r="K3" s="254"/>
      <c r="L3" s="254"/>
    </row>
    <row r="4" spans="1:12" ht="12.75" customHeight="1" x14ac:dyDescent="0.25">
      <c r="A4" s="255" t="s">
        <v>3</v>
      </c>
      <c r="B4" s="255"/>
      <c r="C4" s="255"/>
      <c r="D4" s="255"/>
      <c r="E4" s="255"/>
      <c r="F4" s="255"/>
      <c r="G4" s="255"/>
      <c r="H4" s="255"/>
      <c r="I4" s="255"/>
      <c r="J4" s="255"/>
      <c r="K4" s="255"/>
      <c r="L4" s="255"/>
    </row>
    <row r="5" spans="1:12" ht="9.75" customHeight="1" x14ac:dyDescent="0.25">
      <c r="A5" s="2"/>
      <c r="B5" s="251"/>
      <c r="C5" s="251"/>
      <c r="D5" s="251"/>
      <c r="E5" s="251"/>
      <c r="F5" s="251"/>
      <c r="G5" s="251"/>
      <c r="H5" s="251"/>
      <c r="I5" s="251"/>
      <c r="J5" s="251"/>
      <c r="K5" s="251"/>
      <c r="L5" s="251"/>
    </row>
    <row r="6" spans="1:12" ht="15.75" customHeight="1" x14ac:dyDescent="0.25">
      <c r="A6" s="257" t="s">
        <v>4</v>
      </c>
      <c r="B6" s="257"/>
      <c r="C6" s="257"/>
      <c r="D6" s="257"/>
      <c r="E6" s="257" t="s">
        <v>5</v>
      </c>
      <c r="F6" s="257"/>
      <c r="G6" s="257"/>
      <c r="H6" s="257"/>
      <c r="I6" s="257"/>
      <c r="J6" s="257"/>
      <c r="K6" s="257"/>
      <c r="L6" s="257"/>
    </row>
    <row r="7" spans="1:12" ht="15.75" customHeight="1" x14ac:dyDescent="0.25">
      <c r="A7" s="256" t="s">
        <v>6</v>
      </c>
      <c r="B7" s="256"/>
      <c r="C7" s="256"/>
      <c r="D7" s="256"/>
      <c r="E7" s="256" t="s">
        <v>7</v>
      </c>
      <c r="F7" s="256"/>
      <c r="G7" s="256"/>
      <c r="H7" s="256"/>
      <c r="I7" s="256"/>
      <c r="J7" s="256"/>
      <c r="K7" s="256"/>
      <c r="L7" s="256"/>
    </row>
    <row r="8" spans="1:12" ht="15.75" customHeight="1" x14ac:dyDescent="0.25">
      <c r="A8" s="257" t="s">
        <v>8</v>
      </c>
      <c r="B8" s="257"/>
      <c r="C8" s="257"/>
      <c r="D8" s="257"/>
      <c r="E8" s="257" t="s">
        <v>9</v>
      </c>
      <c r="F8" s="257"/>
      <c r="G8" s="257"/>
      <c r="H8" s="257"/>
      <c r="I8" s="257"/>
      <c r="J8" s="257"/>
      <c r="K8" s="257"/>
      <c r="L8" s="257"/>
    </row>
    <row r="9" spans="1:12" ht="15.75" customHeight="1" x14ac:dyDescent="0.25">
      <c r="A9" s="256" t="s">
        <v>10</v>
      </c>
      <c r="B9" s="256"/>
      <c r="C9" s="256"/>
      <c r="D9" s="256"/>
      <c r="E9" s="256" t="s">
        <v>11</v>
      </c>
      <c r="F9" s="256"/>
      <c r="G9" s="256"/>
      <c r="H9" s="256"/>
      <c r="I9" s="256"/>
      <c r="J9" s="256"/>
      <c r="K9" s="256"/>
      <c r="L9" s="256"/>
    </row>
    <row r="10" spans="1:12" ht="15.75" customHeight="1" x14ac:dyDescent="0.25">
      <c r="A10" s="257" t="s">
        <v>12</v>
      </c>
      <c r="B10" s="257"/>
      <c r="C10" s="257"/>
      <c r="D10" s="257"/>
      <c r="E10" s="257" t="s">
        <v>13</v>
      </c>
      <c r="F10" s="257"/>
      <c r="G10" s="257"/>
      <c r="H10" s="257"/>
      <c r="I10" s="257"/>
      <c r="J10" s="257"/>
      <c r="K10" s="257"/>
      <c r="L10" s="257"/>
    </row>
    <row r="11" spans="1:12" ht="15.75" customHeight="1" x14ac:dyDescent="0.25">
      <c r="A11" s="256" t="s">
        <v>14</v>
      </c>
      <c r="B11" s="256"/>
      <c r="C11" s="256"/>
      <c r="D11" s="256"/>
      <c r="E11" s="256" t="s">
        <v>15</v>
      </c>
      <c r="F11" s="256"/>
      <c r="G11" s="256"/>
      <c r="H11" s="256"/>
      <c r="I11" s="256"/>
      <c r="J11" s="256"/>
      <c r="K11" s="256"/>
      <c r="L11" s="256"/>
    </row>
    <row r="12" spans="1:12" ht="15.75" customHeight="1" x14ac:dyDescent="0.25">
      <c r="A12" s="257" t="s">
        <v>16</v>
      </c>
      <c r="B12" s="257"/>
      <c r="C12" s="257"/>
      <c r="D12" s="257"/>
      <c r="E12" s="257" t="s">
        <v>1077</v>
      </c>
      <c r="F12" s="257"/>
      <c r="G12" s="257"/>
      <c r="H12" s="257"/>
      <c r="I12" s="257"/>
      <c r="J12" s="257"/>
      <c r="K12" s="257"/>
      <c r="L12" s="257"/>
    </row>
    <row r="13" spans="1:12" ht="15.75" customHeight="1" x14ac:dyDescent="0.25">
      <c r="A13" s="256" t="s">
        <v>17</v>
      </c>
      <c r="B13" s="256"/>
      <c r="C13" s="256"/>
      <c r="D13" s="256"/>
      <c r="E13" s="317">
        <v>44944</v>
      </c>
      <c r="F13" s="256"/>
      <c r="G13" s="256"/>
      <c r="H13" s="256"/>
      <c r="I13" s="256"/>
      <c r="J13" s="256"/>
      <c r="K13" s="256"/>
      <c r="L13" s="256"/>
    </row>
    <row r="14" spans="1:12" ht="8.25" customHeight="1" x14ac:dyDescent="0.25">
      <c r="A14" s="9"/>
      <c r="B14" s="264"/>
      <c r="C14" s="264"/>
      <c r="D14" s="264"/>
      <c r="E14" s="264"/>
      <c r="F14" s="264"/>
      <c r="G14" s="264"/>
      <c r="H14" s="264"/>
      <c r="I14" s="264"/>
      <c r="J14" s="264"/>
      <c r="K14" s="264"/>
      <c r="L14" s="264"/>
    </row>
    <row r="15" spans="1:12" ht="26.25" customHeight="1" x14ac:dyDescent="0.25">
      <c r="A15" s="258" t="s">
        <v>18</v>
      </c>
      <c r="B15" s="259"/>
      <c r="C15" s="259"/>
      <c r="D15" s="259" t="s">
        <v>19</v>
      </c>
      <c r="E15" s="259"/>
      <c r="F15" s="259" t="s">
        <v>20</v>
      </c>
      <c r="G15" s="259"/>
      <c r="H15" s="262" t="s">
        <v>21</v>
      </c>
      <c r="I15" s="262"/>
      <c r="J15" s="262"/>
      <c r="K15" s="262" t="s">
        <v>22</v>
      </c>
      <c r="L15" s="263"/>
    </row>
    <row r="16" spans="1:12" ht="33.75" customHeight="1" x14ac:dyDescent="0.25">
      <c r="A16" s="260"/>
      <c r="B16" s="261"/>
      <c r="C16" s="261"/>
      <c r="D16" s="261"/>
      <c r="E16" s="261"/>
      <c r="F16" s="261"/>
      <c r="G16" s="261"/>
      <c r="H16" s="6" t="s">
        <v>23</v>
      </c>
      <c r="I16" s="261" t="s">
        <v>24</v>
      </c>
      <c r="J16" s="261"/>
      <c r="K16" s="6" t="s">
        <v>25</v>
      </c>
      <c r="L16" s="7" t="s">
        <v>24</v>
      </c>
    </row>
    <row r="17" spans="1:12" ht="37.5" customHeight="1" x14ac:dyDescent="0.25">
      <c r="A17" s="269" t="s">
        <v>26</v>
      </c>
      <c r="B17" s="270"/>
      <c r="C17" s="270"/>
      <c r="D17" s="271" t="s">
        <v>27</v>
      </c>
      <c r="E17" s="271"/>
      <c r="F17" s="271"/>
      <c r="G17" s="271"/>
      <c r="H17" s="13">
        <f>H18+H21+H24+H25+H28+H29+H30+H31</f>
        <v>2293027263</v>
      </c>
      <c r="I17" s="272">
        <f>I18+I21+I24+I25+I28+I29+I30+I31</f>
        <v>2354258020</v>
      </c>
      <c r="J17" s="272"/>
      <c r="K17" s="13">
        <f>K18+K21+K24+K25+K28+K29+K30+K31</f>
        <v>0</v>
      </c>
      <c r="L17" s="26">
        <f>L18+L21+L24+L25+L28+L29+L30+L31</f>
        <v>0</v>
      </c>
    </row>
    <row r="18" spans="1:12" ht="26.25" customHeight="1" x14ac:dyDescent="0.25">
      <c r="A18" s="273" t="s">
        <v>28</v>
      </c>
      <c r="B18" s="274"/>
      <c r="C18" s="274"/>
      <c r="D18" s="275" t="s">
        <v>29</v>
      </c>
      <c r="E18" s="275"/>
      <c r="F18" s="275"/>
      <c r="G18" s="275"/>
      <c r="H18" s="16">
        <f>H19+H20</f>
        <v>972753487</v>
      </c>
      <c r="I18" s="276">
        <f>I19+I20</f>
        <v>972753487</v>
      </c>
      <c r="J18" s="276"/>
      <c r="K18" s="16">
        <f>K19+K20</f>
        <v>0</v>
      </c>
      <c r="L18" s="27">
        <f>L19+L20</f>
        <v>0</v>
      </c>
    </row>
    <row r="19" spans="1:12" ht="26.25" customHeight="1" x14ac:dyDescent="0.25">
      <c r="A19" s="265" t="s">
        <v>30</v>
      </c>
      <c r="B19" s="266"/>
      <c r="C19" s="266"/>
      <c r="D19" s="267" t="s">
        <v>31</v>
      </c>
      <c r="E19" s="267"/>
      <c r="F19" s="267"/>
      <c r="G19" s="267"/>
      <c r="H19" s="19">
        <v>0</v>
      </c>
      <c r="I19" s="268">
        <v>0</v>
      </c>
      <c r="J19" s="268"/>
      <c r="K19" s="19">
        <v>0</v>
      </c>
      <c r="L19" s="28">
        <v>0</v>
      </c>
    </row>
    <row r="20" spans="1:12" ht="26.25" customHeight="1" x14ac:dyDescent="0.25">
      <c r="A20" s="265" t="s">
        <v>32</v>
      </c>
      <c r="B20" s="266"/>
      <c r="C20" s="266"/>
      <c r="D20" s="267" t="s">
        <v>33</v>
      </c>
      <c r="E20" s="267"/>
      <c r="F20" s="267"/>
      <c r="G20" s="267"/>
      <c r="H20" s="19">
        <v>972753487</v>
      </c>
      <c r="I20" s="268">
        <v>972753487</v>
      </c>
      <c r="J20" s="268"/>
      <c r="K20" s="19">
        <v>0</v>
      </c>
      <c r="L20" s="28">
        <v>0</v>
      </c>
    </row>
    <row r="21" spans="1:12" ht="26.25" customHeight="1" x14ac:dyDescent="0.25">
      <c r="A21" s="273" t="s">
        <v>34</v>
      </c>
      <c r="B21" s="274"/>
      <c r="C21" s="274"/>
      <c r="D21" s="275" t="s">
        <v>35</v>
      </c>
      <c r="E21" s="275"/>
      <c r="F21" s="275"/>
      <c r="G21" s="275"/>
      <c r="H21" s="16">
        <f>H22+H23</f>
        <v>1320870814</v>
      </c>
      <c r="I21" s="276">
        <f>I22+I23</f>
        <v>1382101571</v>
      </c>
      <c r="J21" s="276"/>
      <c r="K21" s="16">
        <f>K22+K23</f>
        <v>0</v>
      </c>
      <c r="L21" s="27">
        <f>L22+L23</f>
        <v>0</v>
      </c>
    </row>
    <row r="22" spans="1:12" ht="26.25" customHeight="1" x14ac:dyDescent="0.25">
      <c r="A22" s="265" t="s">
        <v>36</v>
      </c>
      <c r="B22" s="266"/>
      <c r="C22" s="266"/>
      <c r="D22" s="267" t="s">
        <v>37</v>
      </c>
      <c r="E22" s="267"/>
      <c r="F22" s="267"/>
      <c r="G22" s="267"/>
      <c r="H22" s="19">
        <v>797226973</v>
      </c>
      <c r="I22" s="268">
        <v>858457730</v>
      </c>
      <c r="J22" s="268"/>
      <c r="K22" s="19">
        <v>0</v>
      </c>
      <c r="L22" s="28">
        <v>0</v>
      </c>
    </row>
    <row r="23" spans="1:12" ht="37.5" customHeight="1" x14ac:dyDescent="0.25">
      <c r="A23" s="265" t="s">
        <v>38</v>
      </c>
      <c r="B23" s="266"/>
      <c r="C23" s="266"/>
      <c r="D23" s="267" t="s">
        <v>39</v>
      </c>
      <c r="E23" s="267"/>
      <c r="F23" s="267"/>
      <c r="G23" s="267"/>
      <c r="H23" s="19">
        <v>523643841</v>
      </c>
      <c r="I23" s="268">
        <v>523643841</v>
      </c>
      <c r="J23" s="268"/>
      <c r="K23" s="19">
        <v>0</v>
      </c>
      <c r="L23" s="28">
        <v>0</v>
      </c>
    </row>
    <row r="24" spans="1:12" ht="37.5" customHeight="1" x14ac:dyDescent="0.25">
      <c r="A24" s="273" t="s">
        <v>40</v>
      </c>
      <c r="B24" s="274"/>
      <c r="C24" s="274"/>
      <c r="D24" s="275" t="s">
        <v>41</v>
      </c>
      <c r="E24" s="275"/>
      <c r="F24" s="275"/>
      <c r="G24" s="275"/>
      <c r="H24" s="16">
        <v>63014</v>
      </c>
      <c r="I24" s="276">
        <v>63014</v>
      </c>
      <c r="J24" s="276"/>
      <c r="K24" s="16">
        <v>0</v>
      </c>
      <c r="L24" s="27">
        <v>0</v>
      </c>
    </row>
    <row r="25" spans="1:12" ht="48.75" customHeight="1" x14ac:dyDescent="0.25">
      <c r="A25" s="273" t="s">
        <v>42</v>
      </c>
      <c r="B25" s="274"/>
      <c r="C25" s="274"/>
      <c r="D25" s="275" t="s">
        <v>43</v>
      </c>
      <c r="E25" s="275"/>
      <c r="F25" s="275"/>
      <c r="G25" s="275"/>
      <c r="H25" s="16">
        <f>H26-H27</f>
        <v>-660052</v>
      </c>
      <c r="I25" s="276">
        <f>I26-I27</f>
        <v>-660052</v>
      </c>
      <c r="J25" s="276"/>
      <c r="K25" s="16">
        <f>K26-K27</f>
        <v>0</v>
      </c>
      <c r="L25" s="27">
        <f>L26-L27</f>
        <v>0</v>
      </c>
    </row>
    <row r="26" spans="1:12" ht="48.75" customHeight="1" x14ac:dyDescent="0.25">
      <c r="A26" s="265" t="s">
        <v>44</v>
      </c>
      <c r="B26" s="266"/>
      <c r="C26" s="266"/>
      <c r="D26" s="267" t="s">
        <v>45</v>
      </c>
      <c r="E26" s="267"/>
      <c r="F26" s="267"/>
      <c r="G26" s="267"/>
      <c r="H26" s="19">
        <v>66704424</v>
      </c>
      <c r="I26" s="268">
        <v>66704424</v>
      </c>
      <c r="J26" s="268"/>
      <c r="K26" s="19">
        <v>0</v>
      </c>
      <c r="L26" s="28">
        <v>0</v>
      </c>
    </row>
    <row r="27" spans="1:12" ht="54.75" customHeight="1" x14ac:dyDescent="0.25">
      <c r="A27" s="265" t="s">
        <v>46</v>
      </c>
      <c r="B27" s="266"/>
      <c r="C27" s="266"/>
      <c r="D27" s="267" t="s">
        <v>47</v>
      </c>
      <c r="E27" s="267"/>
      <c r="F27" s="267"/>
      <c r="G27" s="267"/>
      <c r="H27" s="19">
        <v>67364476</v>
      </c>
      <c r="I27" s="268">
        <v>67364476</v>
      </c>
      <c r="J27" s="268"/>
      <c r="K27" s="19">
        <v>0</v>
      </c>
      <c r="L27" s="28">
        <v>0</v>
      </c>
    </row>
    <row r="28" spans="1:12" ht="29.25" customHeight="1" x14ac:dyDescent="0.25">
      <c r="A28" s="273" t="s">
        <v>48</v>
      </c>
      <c r="B28" s="274"/>
      <c r="C28" s="274"/>
      <c r="D28" s="275" t="s">
        <v>49</v>
      </c>
      <c r="E28" s="275"/>
      <c r="F28" s="275"/>
      <c r="G28" s="275"/>
      <c r="H28" s="16">
        <v>0</v>
      </c>
      <c r="I28" s="276">
        <v>0</v>
      </c>
      <c r="J28" s="276"/>
      <c r="K28" s="16">
        <v>0</v>
      </c>
      <c r="L28" s="27">
        <v>0</v>
      </c>
    </row>
    <row r="29" spans="1:12" ht="54.75" customHeight="1" x14ac:dyDescent="0.25">
      <c r="A29" s="273" t="s">
        <v>50</v>
      </c>
      <c r="B29" s="274"/>
      <c r="C29" s="274"/>
      <c r="D29" s="275" t="s">
        <v>51</v>
      </c>
      <c r="E29" s="275"/>
      <c r="F29" s="275"/>
      <c r="G29" s="275"/>
      <c r="H29" s="16">
        <v>0</v>
      </c>
      <c r="I29" s="276">
        <v>0</v>
      </c>
      <c r="J29" s="276"/>
      <c r="K29" s="16">
        <v>0</v>
      </c>
      <c r="L29" s="27">
        <v>0</v>
      </c>
    </row>
    <row r="30" spans="1:12" ht="29.25" customHeight="1" x14ac:dyDescent="0.25">
      <c r="A30" s="273" t="s">
        <v>52</v>
      </c>
      <c r="B30" s="274"/>
      <c r="C30" s="274"/>
      <c r="D30" s="275" t="s">
        <v>53</v>
      </c>
      <c r="E30" s="275"/>
      <c r="F30" s="275"/>
      <c r="G30" s="275"/>
      <c r="H30" s="16">
        <v>0</v>
      </c>
      <c r="I30" s="276">
        <v>0</v>
      </c>
      <c r="J30" s="276"/>
      <c r="K30" s="16">
        <v>0</v>
      </c>
      <c r="L30" s="27">
        <v>0</v>
      </c>
    </row>
    <row r="31" spans="1:12" ht="107.25" customHeight="1" x14ac:dyDescent="0.25">
      <c r="A31" s="273" t="s">
        <v>54</v>
      </c>
      <c r="B31" s="274"/>
      <c r="C31" s="274"/>
      <c r="D31" s="275" t="s">
        <v>55</v>
      </c>
      <c r="E31" s="275"/>
      <c r="F31" s="275"/>
      <c r="G31" s="275"/>
      <c r="H31" s="16">
        <v>0</v>
      </c>
      <c r="I31" s="276">
        <v>0</v>
      </c>
      <c r="J31" s="276"/>
      <c r="K31" s="16">
        <v>0</v>
      </c>
      <c r="L31" s="27">
        <v>0</v>
      </c>
    </row>
    <row r="32" spans="1:12" ht="29.25" customHeight="1" x14ac:dyDescent="0.25">
      <c r="A32" s="269" t="s">
        <v>56</v>
      </c>
      <c r="B32" s="270"/>
      <c r="C32" s="270"/>
      <c r="D32" s="271" t="s">
        <v>57</v>
      </c>
      <c r="E32" s="271"/>
      <c r="F32" s="271"/>
      <c r="G32" s="271"/>
      <c r="H32" s="13">
        <f>H33+H37+H38+H39+H40</f>
        <v>23771343</v>
      </c>
      <c r="I32" s="272">
        <f>I33+I37+I38+I39+I40</f>
        <v>23771343</v>
      </c>
      <c r="J32" s="272"/>
      <c r="K32" s="13">
        <f>K33+K37+K38+K39+K40</f>
        <v>0</v>
      </c>
      <c r="L32" s="26">
        <f>L33+L37+L38+L39+L40</f>
        <v>0</v>
      </c>
    </row>
    <row r="33" spans="1:12" ht="54.75" customHeight="1" x14ac:dyDescent="0.25">
      <c r="A33" s="273" t="s">
        <v>58</v>
      </c>
      <c r="B33" s="274"/>
      <c r="C33" s="274"/>
      <c r="D33" s="275" t="s">
        <v>59</v>
      </c>
      <c r="E33" s="275"/>
      <c r="F33" s="275"/>
      <c r="G33" s="275"/>
      <c r="H33" s="16">
        <f>H34+H35+H36</f>
        <v>23771343</v>
      </c>
      <c r="I33" s="276">
        <f>I34+I35+I36</f>
        <v>23771343</v>
      </c>
      <c r="J33" s="276"/>
      <c r="K33" s="16">
        <f>K34+K35+K36</f>
        <v>0</v>
      </c>
      <c r="L33" s="27">
        <f>L34+L35+L36</f>
        <v>0</v>
      </c>
    </row>
    <row r="34" spans="1:12" ht="29.25" customHeight="1" x14ac:dyDescent="0.25">
      <c r="A34" s="265" t="s">
        <v>60</v>
      </c>
      <c r="B34" s="266"/>
      <c r="C34" s="266"/>
      <c r="D34" s="267" t="s">
        <v>61</v>
      </c>
      <c r="E34" s="267"/>
      <c r="F34" s="267"/>
      <c r="G34" s="267"/>
      <c r="H34" s="19">
        <v>16752714</v>
      </c>
      <c r="I34" s="268">
        <v>16752714</v>
      </c>
      <c r="J34" s="268"/>
      <c r="K34" s="19">
        <v>0</v>
      </c>
      <c r="L34" s="28">
        <v>0</v>
      </c>
    </row>
    <row r="35" spans="1:12" ht="29.25" customHeight="1" x14ac:dyDescent="0.25">
      <c r="A35" s="265" t="s">
        <v>62</v>
      </c>
      <c r="B35" s="266"/>
      <c r="C35" s="266"/>
      <c r="D35" s="267" t="s">
        <v>63</v>
      </c>
      <c r="E35" s="267"/>
      <c r="F35" s="267"/>
      <c r="G35" s="267"/>
      <c r="H35" s="19">
        <v>0</v>
      </c>
      <c r="I35" s="268">
        <v>0</v>
      </c>
      <c r="J35" s="268"/>
      <c r="K35" s="19">
        <v>0</v>
      </c>
      <c r="L35" s="28">
        <v>0</v>
      </c>
    </row>
    <row r="36" spans="1:12" ht="42" customHeight="1" x14ac:dyDescent="0.25">
      <c r="A36" s="265" t="s">
        <v>64</v>
      </c>
      <c r="B36" s="266"/>
      <c r="C36" s="266"/>
      <c r="D36" s="267" t="s">
        <v>65</v>
      </c>
      <c r="E36" s="267"/>
      <c r="F36" s="267"/>
      <c r="G36" s="267"/>
      <c r="H36" s="19">
        <v>7018629</v>
      </c>
      <c r="I36" s="268">
        <v>7018629</v>
      </c>
      <c r="J36" s="268"/>
      <c r="K36" s="19">
        <v>0</v>
      </c>
      <c r="L36" s="28">
        <v>0</v>
      </c>
    </row>
    <row r="37" spans="1:12" ht="42" customHeight="1" x14ac:dyDescent="0.25">
      <c r="A37" s="273" t="s">
        <v>66</v>
      </c>
      <c r="B37" s="274"/>
      <c r="C37" s="274"/>
      <c r="D37" s="275" t="s">
        <v>67</v>
      </c>
      <c r="E37" s="275"/>
      <c r="F37" s="275"/>
      <c r="G37" s="275"/>
      <c r="H37" s="16">
        <v>0</v>
      </c>
      <c r="I37" s="276">
        <v>0</v>
      </c>
      <c r="J37" s="276"/>
      <c r="K37" s="16">
        <v>0</v>
      </c>
      <c r="L37" s="27">
        <v>0</v>
      </c>
    </row>
    <row r="38" spans="1:12" ht="29.25" customHeight="1" x14ac:dyDescent="0.25">
      <c r="A38" s="273" t="s">
        <v>68</v>
      </c>
      <c r="B38" s="274"/>
      <c r="C38" s="274"/>
      <c r="D38" s="275" t="s">
        <v>69</v>
      </c>
      <c r="E38" s="275"/>
      <c r="F38" s="275"/>
      <c r="G38" s="275"/>
      <c r="H38" s="16">
        <v>0</v>
      </c>
      <c r="I38" s="276">
        <v>0</v>
      </c>
      <c r="J38" s="276"/>
      <c r="K38" s="16">
        <v>0</v>
      </c>
      <c r="L38" s="27">
        <v>0</v>
      </c>
    </row>
    <row r="39" spans="1:12" ht="81" customHeight="1" x14ac:dyDescent="0.25">
      <c r="A39" s="273" t="s">
        <v>70</v>
      </c>
      <c r="B39" s="274"/>
      <c r="C39" s="274"/>
      <c r="D39" s="275" t="s">
        <v>71</v>
      </c>
      <c r="E39" s="275"/>
      <c r="F39" s="275"/>
      <c r="G39" s="275"/>
      <c r="H39" s="16">
        <v>0</v>
      </c>
      <c r="I39" s="276">
        <v>0</v>
      </c>
      <c r="J39" s="276"/>
      <c r="K39" s="16">
        <v>0</v>
      </c>
      <c r="L39" s="27">
        <v>0</v>
      </c>
    </row>
    <row r="40" spans="1:12" ht="29.25" customHeight="1" x14ac:dyDescent="0.25">
      <c r="A40" s="273" t="s">
        <v>72</v>
      </c>
      <c r="B40" s="274"/>
      <c r="C40" s="274"/>
      <c r="D40" s="275" t="s">
        <v>73</v>
      </c>
      <c r="E40" s="275"/>
      <c r="F40" s="275"/>
      <c r="G40" s="275"/>
      <c r="H40" s="16">
        <v>0</v>
      </c>
      <c r="I40" s="276">
        <v>0</v>
      </c>
      <c r="J40" s="276"/>
      <c r="K40" s="16">
        <v>0</v>
      </c>
      <c r="L40" s="27">
        <v>0</v>
      </c>
    </row>
    <row r="41" spans="1:12" ht="29.25" customHeight="1" x14ac:dyDescent="0.25">
      <c r="A41" s="269" t="s">
        <v>74</v>
      </c>
      <c r="B41" s="270"/>
      <c r="C41" s="270"/>
      <c r="D41" s="271" t="s">
        <v>75</v>
      </c>
      <c r="E41" s="271"/>
      <c r="F41" s="271"/>
      <c r="G41" s="271"/>
      <c r="H41" s="13">
        <f>H42+H43+H47+H48+H49+H50+H51+H52+H53+H54</f>
        <v>625447043</v>
      </c>
      <c r="I41" s="272">
        <f>I42+I43+I47+I48+I49+I50+I51+I52+I53+I54</f>
        <v>671346880</v>
      </c>
      <c r="J41" s="272"/>
      <c r="K41" s="13">
        <f>K42+K43+K47+K48+K49+K50+K51+K52+K53+K54</f>
        <v>0</v>
      </c>
      <c r="L41" s="26">
        <f>L42+L43+L47+L48+L49+L50+L51+L52+L53+L54</f>
        <v>0</v>
      </c>
    </row>
    <row r="42" spans="1:12" ht="29.25" customHeight="1" x14ac:dyDescent="0.25">
      <c r="A42" s="273" t="s">
        <v>76</v>
      </c>
      <c r="B42" s="274"/>
      <c r="C42" s="274"/>
      <c r="D42" s="275" t="s">
        <v>77</v>
      </c>
      <c r="E42" s="275"/>
      <c r="F42" s="275"/>
      <c r="G42" s="275"/>
      <c r="H42" s="16">
        <v>367364228</v>
      </c>
      <c r="I42" s="276">
        <v>398358524</v>
      </c>
      <c r="J42" s="276"/>
      <c r="K42" s="16">
        <v>0</v>
      </c>
      <c r="L42" s="27">
        <v>0</v>
      </c>
    </row>
    <row r="43" spans="1:12" ht="29.25" customHeight="1" x14ac:dyDescent="0.25">
      <c r="A43" s="273" t="s">
        <v>78</v>
      </c>
      <c r="B43" s="274"/>
      <c r="C43" s="274"/>
      <c r="D43" s="275" t="s">
        <v>79</v>
      </c>
      <c r="E43" s="275"/>
      <c r="F43" s="275"/>
      <c r="G43" s="275"/>
      <c r="H43" s="16">
        <v>45139750</v>
      </c>
      <c r="I43" s="276">
        <v>49639750</v>
      </c>
      <c r="J43" s="276"/>
      <c r="K43" s="16">
        <v>0</v>
      </c>
      <c r="L43" s="27">
        <v>0</v>
      </c>
    </row>
    <row r="44" spans="1:12" ht="29.25" customHeight="1" x14ac:dyDescent="0.25">
      <c r="A44" s="265" t="s">
        <v>80</v>
      </c>
      <c r="B44" s="266"/>
      <c r="C44" s="266"/>
      <c r="D44" s="267" t="s">
        <v>81</v>
      </c>
      <c r="E44" s="267"/>
      <c r="F44" s="267"/>
      <c r="G44" s="267"/>
      <c r="H44" s="19">
        <v>45000000</v>
      </c>
      <c r="I44" s="268">
        <v>49500000</v>
      </c>
      <c r="J44" s="268"/>
      <c r="K44" s="19">
        <v>0</v>
      </c>
      <c r="L44" s="28">
        <v>0</v>
      </c>
    </row>
    <row r="45" spans="1:12" ht="29.25" customHeight="1" x14ac:dyDescent="0.25">
      <c r="A45" s="265" t="s">
        <v>82</v>
      </c>
      <c r="B45" s="266"/>
      <c r="C45" s="266"/>
      <c r="D45" s="267" t="s">
        <v>83</v>
      </c>
      <c r="E45" s="267"/>
      <c r="F45" s="267"/>
      <c r="G45" s="267"/>
      <c r="H45" s="19">
        <v>139750</v>
      </c>
      <c r="I45" s="268">
        <v>139750</v>
      </c>
      <c r="J45" s="268"/>
      <c r="K45" s="19">
        <v>0</v>
      </c>
      <c r="L45" s="28">
        <v>0</v>
      </c>
    </row>
    <row r="46" spans="1:12" ht="81" customHeight="1" x14ac:dyDescent="0.25">
      <c r="A46" s="265" t="s">
        <v>84</v>
      </c>
      <c r="B46" s="266"/>
      <c r="C46" s="266"/>
      <c r="D46" s="267" t="s">
        <v>85</v>
      </c>
      <c r="E46" s="267"/>
      <c r="F46" s="267"/>
      <c r="G46" s="267"/>
      <c r="H46" s="19">
        <v>0</v>
      </c>
      <c r="I46" s="268">
        <v>0</v>
      </c>
      <c r="J46" s="268"/>
      <c r="K46" s="19">
        <v>0</v>
      </c>
      <c r="L46" s="28">
        <v>0</v>
      </c>
    </row>
    <row r="47" spans="1:12" ht="29.25" customHeight="1" x14ac:dyDescent="0.25">
      <c r="A47" s="273" t="s">
        <v>86</v>
      </c>
      <c r="B47" s="274"/>
      <c r="C47" s="274"/>
      <c r="D47" s="275" t="s">
        <v>87</v>
      </c>
      <c r="E47" s="275"/>
      <c r="F47" s="275"/>
      <c r="G47" s="275"/>
      <c r="H47" s="16">
        <v>23100000</v>
      </c>
      <c r="I47" s="276">
        <v>25409996</v>
      </c>
      <c r="J47" s="276"/>
      <c r="K47" s="16">
        <v>0</v>
      </c>
      <c r="L47" s="27">
        <v>0</v>
      </c>
    </row>
    <row r="48" spans="1:12" ht="29.25" customHeight="1" x14ac:dyDescent="0.25">
      <c r="A48" s="273" t="s">
        <v>88</v>
      </c>
      <c r="B48" s="274"/>
      <c r="C48" s="274"/>
      <c r="D48" s="275" t="s">
        <v>89</v>
      </c>
      <c r="E48" s="275"/>
      <c r="F48" s="275"/>
      <c r="G48" s="275"/>
      <c r="H48" s="16">
        <v>49500000</v>
      </c>
      <c r="I48" s="276">
        <v>54450000</v>
      </c>
      <c r="J48" s="276"/>
      <c r="K48" s="16">
        <v>0</v>
      </c>
      <c r="L48" s="27">
        <v>0</v>
      </c>
    </row>
    <row r="49" spans="1:12" ht="29.25" customHeight="1" x14ac:dyDescent="0.25">
      <c r="A49" s="273" t="s">
        <v>90</v>
      </c>
      <c r="B49" s="274"/>
      <c r="C49" s="274"/>
      <c r="D49" s="275" t="s">
        <v>91</v>
      </c>
      <c r="E49" s="275"/>
      <c r="F49" s="275"/>
      <c r="G49" s="275"/>
      <c r="H49" s="16">
        <v>35767742</v>
      </c>
      <c r="I49" s="276">
        <v>35767742</v>
      </c>
      <c r="J49" s="276"/>
      <c r="K49" s="16">
        <v>0</v>
      </c>
      <c r="L49" s="27">
        <v>0</v>
      </c>
    </row>
    <row r="50" spans="1:12" ht="42" customHeight="1" x14ac:dyDescent="0.25">
      <c r="A50" s="273" t="s">
        <v>92</v>
      </c>
      <c r="B50" s="274"/>
      <c r="C50" s="274"/>
      <c r="D50" s="275" t="s">
        <v>93</v>
      </c>
      <c r="E50" s="275"/>
      <c r="F50" s="275"/>
      <c r="G50" s="275"/>
      <c r="H50" s="16">
        <v>0</v>
      </c>
      <c r="I50" s="276">
        <v>0</v>
      </c>
      <c r="J50" s="276"/>
      <c r="K50" s="16">
        <v>0</v>
      </c>
      <c r="L50" s="27">
        <v>0</v>
      </c>
    </row>
    <row r="51" spans="1:12" ht="42" customHeight="1" x14ac:dyDescent="0.25">
      <c r="A51" s="273" t="s">
        <v>94</v>
      </c>
      <c r="B51" s="274"/>
      <c r="C51" s="274"/>
      <c r="D51" s="275" t="s">
        <v>95</v>
      </c>
      <c r="E51" s="275"/>
      <c r="F51" s="275"/>
      <c r="G51" s="275"/>
      <c r="H51" s="16">
        <v>0</v>
      </c>
      <c r="I51" s="276">
        <v>0</v>
      </c>
      <c r="J51" s="276"/>
      <c r="K51" s="16">
        <v>0</v>
      </c>
      <c r="L51" s="27">
        <v>0</v>
      </c>
    </row>
    <row r="52" spans="1:12" ht="29.25" customHeight="1" x14ac:dyDescent="0.25">
      <c r="A52" s="273" t="s">
        <v>96</v>
      </c>
      <c r="B52" s="274"/>
      <c r="C52" s="274"/>
      <c r="D52" s="275" t="s">
        <v>97</v>
      </c>
      <c r="E52" s="275"/>
      <c r="F52" s="275"/>
      <c r="G52" s="275"/>
      <c r="H52" s="16">
        <v>60000000</v>
      </c>
      <c r="I52" s="276">
        <v>60000000</v>
      </c>
      <c r="J52" s="276"/>
      <c r="K52" s="16">
        <v>0</v>
      </c>
      <c r="L52" s="27">
        <v>0</v>
      </c>
    </row>
    <row r="53" spans="1:12" ht="29.25" customHeight="1" x14ac:dyDescent="0.25">
      <c r="A53" s="273" t="s">
        <v>98</v>
      </c>
      <c r="B53" s="274"/>
      <c r="C53" s="274"/>
      <c r="D53" s="275" t="s">
        <v>99</v>
      </c>
      <c r="E53" s="275"/>
      <c r="F53" s="275"/>
      <c r="G53" s="275"/>
      <c r="H53" s="16">
        <v>0</v>
      </c>
      <c r="I53" s="276">
        <v>0</v>
      </c>
      <c r="J53" s="276"/>
      <c r="K53" s="16">
        <v>0</v>
      </c>
      <c r="L53" s="27">
        <v>0</v>
      </c>
    </row>
    <row r="54" spans="1:12" ht="29.25" customHeight="1" x14ac:dyDescent="0.25">
      <c r="A54" s="273" t="s">
        <v>100</v>
      </c>
      <c r="B54" s="274"/>
      <c r="C54" s="274"/>
      <c r="D54" s="275" t="s">
        <v>101</v>
      </c>
      <c r="E54" s="275"/>
      <c r="F54" s="275"/>
      <c r="G54" s="275"/>
      <c r="H54" s="16">
        <f>H55+H56+H57+H58+H59+H60+H61+H62+H63+H64+H65+H66+H67+H68</f>
        <v>44575323</v>
      </c>
      <c r="I54" s="276">
        <f>I55+I56+I57+I58+I59+I60+I61+I62+I63+I64+I65+I66+I67+I68</f>
        <v>47720868</v>
      </c>
      <c r="J54" s="276"/>
      <c r="K54" s="16">
        <f>K55+K56+K57+K58+K59+K60+K61+K62+K63+K64+K65+K66+K67+K68</f>
        <v>0</v>
      </c>
      <c r="L54" s="27">
        <f>L55+L56+L57+L58+L59+L60+L61+L62+L63+L64+L65+L66+L67+L68</f>
        <v>0</v>
      </c>
    </row>
    <row r="55" spans="1:12" ht="42" customHeight="1" x14ac:dyDescent="0.25">
      <c r="A55" s="265" t="s">
        <v>102</v>
      </c>
      <c r="B55" s="266"/>
      <c r="C55" s="266"/>
      <c r="D55" s="267" t="s">
        <v>103</v>
      </c>
      <c r="E55" s="267"/>
      <c r="F55" s="267"/>
      <c r="G55" s="267"/>
      <c r="H55" s="19">
        <v>27000000</v>
      </c>
      <c r="I55" s="268">
        <v>29700000</v>
      </c>
      <c r="J55" s="268"/>
      <c r="K55" s="19">
        <v>0</v>
      </c>
      <c r="L55" s="28">
        <v>0</v>
      </c>
    </row>
    <row r="56" spans="1:12" ht="42" customHeight="1" x14ac:dyDescent="0.25">
      <c r="A56" s="265" t="s">
        <v>104</v>
      </c>
      <c r="B56" s="266"/>
      <c r="C56" s="266"/>
      <c r="D56" s="267" t="s">
        <v>105</v>
      </c>
      <c r="E56" s="267"/>
      <c r="F56" s="267"/>
      <c r="G56" s="267"/>
      <c r="H56" s="19">
        <v>0</v>
      </c>
      <c r="I56" s="268">
        <v>0</v>
      </c>
      <c r="J56" s="268"/>
      <c r="K56" s="19">
        <v>0</v>
      </c>
      <c r="L56" s="28">
        <v>0</v>
      </c>
    </row>
    <row r="57" spans="1:12" ht="29.25" customHeight="1" x14ac:dyDescent="0.25">
      <c r="A57" s="265" t="s">
        <v>106</v>
      </c>
      <c r="B57" s="266"/>
      <c r="C57" s="266"/>
      <c r="D57" s="267" t="s">
        <v>107</v>
      </c>
      <c r="E57" s="267"/>
      <c r="F57" s="267"/>
      <c r="G57" s="267"/>
      <c r="H57" s="19">
        <v>0</v>
      </c>
      <c r="I57" s="268">
        <v>0</v>
      </c>
      <c r="J57" s="268"/>
      <c r="K57" s="19">
        <v>0</v>
      </c>
      <c r="L57" s="28">
        <v>0</v>
      </c>
    </row>
    <row r="58" spans="1:12" ht="29.25" customHeight="1" x14ac:dyDescent="0.25">
      <c r="A58" s="265" t="s">
        <v>108</v>
      </c>
      <c r="B58" s="266"/>
      <c r="C58" s="266"/>
      <c r="D58" s="267" t="s">
        <v>109</v>
      </c>
      <c r="E58" s="267"/>
      <c r="F58" s="267"/>
      <c r="G58" s="267"/>
      <c r="H58" s="19">
        <v>0</v>
      </c>
      <c r="I58" s="268">
        <v>0</v>
      </c>
      <c r="J58" s="268"/>
      <c r="K58" s="19">
        <v>0</v>
      </c>
      <c r="L58" s="28">
        <v>0</v>
      </c>
    </row>
    <row r="59" spans="1:12" ht="29.25" customHeight="1" x14ac:dyDescent="0.25">
      <c r="A59" s="265" t="s">
        <v>110</v>
      </c>
      <c r="B59" s="266"/>
      <c r="C59" s="266"/>
      <c r="D59" s="267" t="s">
        <v>111</v>
      </c>
      <c r="E59" s="267"/>
      <c r="F59" s="267"/>
      <c r="G59" s="267"/>
      <c r="H59" s="19">
        <v>0</v>
      </c>
      <c r="I59" s="268">
        <v>0</v>
      </c>
      <c r="J59" s="268"/>
      <c r="K59" s="19">
        <v>0</v>
      </c>
      <c r="L59" s="28">
        <v>0</v>
      </c>
    </row>
    <row r="60" spans="1:12" ht="29.25" customHeight="1" x14ac:dyDescent="0.25">
      <c r="A60" s="265" t="s">
        <v>112</v>
      </c>
      <c r="B60" s="266"/>
      <c r="C60" s="266"/>
      <c r="D60" s="267" t="s">
        <v>113</v>
      </c>
      <c r="E60" s="267"/>
      <c r="F60" s="267"/>
      <c r="G60" s="267"/>
      <c r="H60" s="19">
        <v>0</v>
      </c>
      <c r="I60" s="268">
        <v>0</v>
      </c>
      <c r="J60" s="268"/>
      <c r="K60" s="19">
        <v>0</v>
      </c>
      <c r="L60" s="28">
        <v>0</v>
      </c>
    </row>
    <row r="61" spans="1:12" ht="29.25" customHeight="1" x14ac:dyDescent="0.25">
      <c r="A61" s="265" t="s">
        <v>114</v>
      </c>
      <c r="B61" s="266"/>
      <c r="C61" s="266"/>
      <c r="D61" s="267" t="s">
        <v>115</v>
      </c>
      <c r="E61" s="267"/>
      <c r="F61" s="267"/>
      <c r="G61" s="267"/>
      <c r="H61" s="19">
        <v>4554455</v>
      </c>
      <c r="I61" s="268">
        <v>5000000</v>
      </c>
      <c r="J61" s="268"/>
      <c r="K61" s="19">
        <v>0</v>
      </c>
      <c r="L61" s="28">
        <v>0</v>
      </c>
    </row>
    <row r="62" spans="1:12" ht="29.25" customHeight="1" x14ac:dyDescent="0.25">
      <c r="A62" s="265" t="s">
        <v>116</v>
      </c>
      <c r="B62" s="266"/>
      <c r="C62" s="266"/>
      <c r="D62" s="267" t="s">
        <v>117</v>
      </c>
      <c r="E62" s="267"/>
      <c r="F62" s="267"/>
      <c r="G62" s="267"/>
      <c r="H62" s="19">
        <v>13020868</v>
      </c>
      <c r="I62" s="268">
        <v>13020868</v>
      </c>
      <c r="J62" s="268"/>
      <c r="K62" s="19">
        <v>0</v>
      </c>
      <c r="L62" s="28">
        <v>0</v>
      </c>
    </row>
    <row r="63" spans="1:12" ht="42" customHeight="1" x14ac:dyDescent="0.25">
      <c r="A63" s="265" t="s">
        <v>118</v>
      </c>
      <c r="B63" s="266"/>
      <c r="C63" s="266"/>
      <c r="D63" s="267" t="s">
        <v>119</v>
      </c>
      <c r="E63" s="267"/>
      <c r="F63" s="267"/>
      <c r="G63" s="267"/>
      <c r="H63" s="19">
        <v>0</v>
      </c>
      <c r="I63" s="268">
        <v>0</v>
      </c>
      <c r="J63" s="268"/>
      <c r="K63" s="19">
        <v>0</v>
      </c>
      <c r="L63" s="28">
        <v>0</v>
      </c>
    </row>
    <row r="64" spans="1:12" ht="29.25" customHeight="1" x14ac:dyDescent="0.25">
      <c r="A64" s="265" t="s">
        <v>120</v>
      </c>
      <c r="B64" s="266"/>
      <c r="C64" s="266"/>
      <c r="D64" s="267" t="s">
        <v>121</v>
      </c>
      <c r="E64" s="267"/>
      <c r="F64" s="267"/>
      <c r="G64" s="267"/>
      <c r="H64" s="19">
        <v>0</v>
      </c>
      <c r="I64" s="268">
        <v>0</v>
      </c>
      <c r="J64" s="268"/>
      <c r="K64" s="19">
        <v>0</v>
      </c>
      <c r="L64" s="28">
        <v>0</v>
      </c>
    </row>
    <row r="65" spans="1:12" ht="42" customHeight="1" x14ac:dyDescent="0.25">
      <c r="A65" s="265" t="s">
        <v>122</v>
      </c>
      <c r="B65" s="266"/>
      <c r="C65" s="266"/>
      <c r="D65" s="267" t="s">
        <v>123</v>
      </c>
      <c r="E65" s="267"/>
      <c r="F65" s="267"/>
      <c r="G65" s="267"/>
      <c r="H65" s="19">
        <v>0</v>
      </c>
      <c r="I65" s="268">
        <v>0</v>
      </c>
      <c r="J65" s="268"/>
      <c r="K65" s="19">
        <v>0</v>
      </c>
      <c r="L65" s="28">
        <v>0</v>
      </c>
    </row>
    <row r="66" spans="1:12" ht="29.25" customHeight="1" x14ac:dyDescent="0.25">
      <c r="A66" s="265" t="s">
        <v>124</v>
      </c>
      <c r="B66" s="266"/>
      <c r="C66" s="266"/>
      <c r="D66" s="267" t="s">
        <v>125</v>
      </c>
      <c r="E66" s="267"/>
      <c r="F66" s="267"/>
      <c r="G66" s="267"/>
      <c r="H66" s="19">
        <v>0</v>
      </c>
      <c r="I66" s="268">
        <v>0</v>
      </c>
      <c r="J66" s="268"/>
      <c r="K66" s="19">
        <v>0</v>
      </c>
      <c r="L66" s="28">
        <v>0</v>
      </c>
    </row>
    <row r="67" spans="1:12" ht="29.25" customHeight="1" x14ac:dyDescent="0.25">
      <c r="A67" s="265" t="s">
        <v>126</v>
      </c>
      <c r="B67" s="266"/>
      <c r="C67" s="266"/>
      <c r="D67" s="267" t="s">
        <v>127</v>
      </c>
      <c r="E67" s="267"/>
      <c r="F67" s="267"/>
      <c r="G67" s="267"/>
      <c r="H67" s="19">
        <v>0</v>
      </c>
      <c r="I67" s="268">
        <v>0</v>
      </c>
      <c r="J67" s="268"/>
      <c r="K67" s="19">
        <v>0</v>
      </c>
      <c r="L67" s="28">
        <v>0</v>
      </c>
    </row>
    <row r="68" spans="1:12" ht="29.25" customHeight="1" x14ac:dyDescent="0.25">
      <c r="A68" s="265" t="s">
        <v>128</v>
      </c>
      <c r="B68" s="266"/>
      <c r="C68" s="266"/>
      <c r="D68" s="267" t="s">
        <v>129</v>
      </c>
      <c r="E68" s="267"/>
      <c r="F68" s="267"/>
      <c r="G68" s="267"/>
      <c r="H68" s="19">
        <v>0</v>
      </c>
      <c r="I68" s="268">
        <v>0</v>
      </c>
      <c r="J68" s="268"/>
      <c r="K68" s="19">
        <v>0</v>
      </c>
      <c r="L68" s="28">
        <v>0</v>
      </c>
    </row>
    <row r="69" spans="1:12" ht="42" customHeight="1" x14ac:dyDescent="0.25">
      <c r="A69" s="269" t="s">
        <v>130</v>
      </c>
      <c r="B69" s="270"/>
      <c r="C69" s="270"/>
      <c r="D69" s="271" t="s">
        <v>131</v>
      </c>
      <c r="E69" s="271"/>
      <c r="F69" s="271"/>
      <c r="G69" s="271"/>
      <c r="H69" s="13">
        <f>H17-H32-H41</f>
        <v>1643808877</v>
      </c>
      <c r="I69" s="272">
        <f>I17-I32-I41</f>
        <v>1659139797</v>
      </c>
      <c r="J69" s="272"/>
      <c r="K69" s="13">
        <f>K17-K32-K41</f>
        <v>0</v>
      </c>
      <c r="L69" s="26">
        <f>L17-L32-L41</f>
        <v>0</v>
      </c>
    </row>
    <row r="70" spans="1:12" ht="42" customHeight="1" x14ac:dyDescent="0.25">
      <c r="A70" s="269" t="s">
        <v>132</v>
      </c>
      <c r="B70" s="270"/>
      <c r="C70" s="270"/>
      <c r="D70" s="271" t="s">
        <v>133</v>
      </c>
      <c r="E70" s="271"/>
      <c r="F70" s="271"/>
      <c r="G70" s="271"/>
      <c r="H70" s="13">
        <f>H71-H72</f>
        <v>0</v>
      </c>
      <c r="I70" s="272">
        <f>I71-I72</f>
        <v>0</v>
      </c>
      <c r="J70" s="272"/>
      <c r="K70" s="13">
        <f>K71-K72</f>
        <v>0</v>
      </c>
      <c r="L70" s="26">
        <f>L71-L72</f>
        <v>0</v>
      </c>
    </row>
    <row r="71" spans="1:12" ht="29.25" customHeight="1" x14ac:dyDescent="0.25">
      <c r="A71" s="273" t="s">
        <v>134</v>
      </c>
      <c r="B71" s="274"/>
      <c r="C71" s="274"/>
      <c r="D71" s="275" t="s">
        <v>135</v>
      </c>
      <c r="E71" s="275"/>
      <c r="F71" s="275"/>
      <c r="G71" s="275"/>
      <c r="H71" s="16">
        <v>0</v>
      </c>
      <c r="I71" s="276">
        <v>0</v>
      </c>
      <c r="J71" s="276"/>
      <c r="K71" s="16">
        <v>0</v>
      </c>
      <c r="L71" s="27">
        <v>0</v>
      </c>
    </row>
    <row r="72" spans="1:12" ht="29.25" customHeight="1" x14ac:dyDescent="0.25">
      <c r="A72" s="273" t="s">
        <v>136</v>
      </c>
      <c r="B72" s="274"/>
      <c r="C72" s="274"/>
      <c r="D72" s="275" t="s">
        <v>137</v>
      </c>
      <c r="E72" s="275"/>
      <c r="F72" s="275"/>
      <c r="G72" s="275"/>
      <c r="H72" s="16">
        <v>0</v>
      </c>
      <c r="I72" s="276">
        <v>0</v>
      </c>
      <c r="J72" s="276"/>
      <c r="K72" s="16">
        <v>0</v>
      </c>
      <c r="L72" s="27">
        <v>0</v>
      </c>
    </row>
    <row r="73" spans="1:12" ht="42" customHeight="1" x14ac:dyDescent="0.25">
      <c r="A73" s="269" t="s">
        <v>138</v>
      </c>
      <c r="B73" s="270"/>
      <c r="C73" s="270"/>
      <c r="D73" s="271" t="s">
        <v>139</v>
      </c>
      <c r="E73" s="271"/>
      <c r="F73" s="271"/>
      <c r="G73" s="271"/>
      <c r="H73" s="13">
        <f>H69+H70</f>
        <v>1643808877</v>
      </c>
      <c r="I73" s="272">
        <f>I69+I70</f>
        <v>1659139797</v>
      </c>
      <c r="J73" s="272"/>
      <c r="K73" s="13">
        <f>K69+K70</f>
        <v>0</v>
      </c>
      <c r="L73" s="26">
        <f>L69+L70</f>
        <v>0</v>
      </c>
    </row>
    <row r="74" spans="1:12" ht="29.25" customHeight="1" x14ac:dyDescent="0.25">
      <c r="A74" s="273" t="s">
        <v>140</v>
      </c>
      <c r="B74" s="274"/>
      <c r="C74" s="274"/>
      <c r="D74" s="275" t="s">
        <v>141</v>
      </c>
      <c r="E74" s="275"/>
      <c r="F74" s="275"/>
      <c r="G74" s="275"/>
      <c r="H74" s="16">
        <v>1644468929</v>
      </c>
      <c r="I74" s="276">
        <v>1659799849</v>
      </c>
      <c r="J74" s="276"/>
      <c r="K74" s="16">
        <v>0</v>
      </c>
      <c r="L74" s="27">
        <v>0</v>
      </c>
    </row>
    <row r="75" spans="1:12" ht="29.25" customHeight="1" x14ac:dyDescent="0.25">
      <c r="A75" s="273" t="s">
        <v>142</v>
      </c>
      <c r="B75" s="274"/>
      <c r="C75" s="274"/>
      <c r="D75" s="275" t="s">
        <v>143</v>
      </c>
      <c r="E75" s="275"/>
      <c r="F75" s="275"/>
      <c r="G75" s="275"/>
      <c r="H75" s="16">
        <v>-660052</v>
      </c>
      <c r="I75" s="276">
        <v>-660052</v>
      </c>
      <c r="J75" s="276"/>
      <c r="K75" s="16">
        <v>0</v>
      </c>
      <c r="L75" s="27">
        <v>0</v>
      </c>
    </row>
    <row r="76" spans="1:12" ht="29.25" customHeight="1" x14ac:dyDescent="0.25">
      <c r="A76" s="269" t="s">
        <v>144</v>
      </c>
      <c r="B76" s="270"/>
      <c r="C76" s="270"/>
      <c r="D76" s="271" t="s">
        <v>145</v>
      </c>
      <c r="E76" s="271"/>
      <c r="F76" s="271"/>
      <c r="G76" s="271"/>
      <c r="H76" s="13">
        <v>0</v>
      </c>
      <c r="I76" s="272">
        <v>0</v>
      </c>
      <c r="J76" s="272"/>
      <c r="K76" s="13">
        <v>0</v>
      </c>
      <c r="L76" s="26">
        <v>0</v>
      </c>
    </row>
    <row r="77" spans="1:12" ht="42" customHeight="1" x14ac:dyDescent="0.25">
      <c r="A77" s="277" t="s">
        <v>146</v>
      </c>
      <c r="B77" s="278"/>
      <c r="C77" s="278"/>
      <c r="D77" s="279" t="s">
        <v>147</v>
      </c>
      <c r="E77" s="279"/>
      <c r="F77" s="279"/>
      <c r="G77" s="279"/>
      <c r="H77" s="22">
        <f>H73-H76</f>
        <v>1643808877</v>
      </c>
      <c r="I77" s="280">
        <f>I73-I76</f>
        <v>1659139797</v>
      </c>
      <c r="J77" s="280"/>
      <c r="K77" s="22">
        <f>K73-K76</f>
        <v>0</v>
      </c>
      <c r="L77" s="29">
        <f>L73-L76</f>
        <v>0</v>
      </c>
    </row>
    <row r="78" spans="1:12" ht="26.25" customHeight="1" x14ac:dyDescent="0.25">
      <c r="A78" s="281" t="s">
        <v>148</v>
      </c>
      <c r="B78" s="281"/>
      <c r="C78" s="281"/>
      <c r="D78" s="281"/>
      <c r="E78" s="281"/>
      <c r="F78" s="281"/>
      <c r="G78" s="281"/>
      <c r="H78" s="281"/>
      <c r="I78" s="281"/>
      <c r="J78" s="281"/>
      <c r="K78" s="281"/>
      <c r="L78" s="281"/>
    </row>
    <row r="79" spans="1:12" ht="10.5" customHeight="1" x14ac:dyDescent="0.25">
      <c r="A79" s="281"/>
      <c r="B79" s="281"/>
      <c r="C79" s="281"/>
      <c r="D79" s="281"/>
      <c r="E79" s="281"/>
      <c r="F79" s="281"/>
      <c r="G79" s="281"/>
      <c r="H79" s="281"/>
      <c r="I79" s="281"/>
      <c r="J79" s="281"/>
      <c r="K79" s="281"/>
      <c r="L79" s="281"/>
    </row>
    <row r="80" spans="1:12" ht="15" customHeight="1" x14ac:dyDescent="0.2">
      <c r="A80" s="282" t="s">
        <v>149</v>
      </c>
      <c r="B80" s="282"/>
      <c r="C80" s="254" t="s">
        <v>150</v>
      </c>
      <c r="D80" s="254"/>
      <c r="E80" s="254"/>
      <c r="F80" s="254"/>
      <c r="G80" s="254"/>
      <c r="H80" s="254"/>
      <c r="I80" s="254"/>
      <c r="J80" s="283" t="s">
        <v>151</v>
      </c>
      <c r="K80" s="283"/>
      <c r="L80" s="283"/>
    </row>
    <row r="81" spans="1:12" ht="15" customHeight="1" x14ac:dyDescent="0.2">
      <c r="A81" s="255" t="s">
        <v>152</v>
      </c>
      <c r="B81" s="255"/>
      <c r="C81" s="284" t="s">
        <v>152</v>
      </c>
      <c r="D81" s="284"/>
      <c r="E81" s="284"/>
      <c r="F81" s="284"/>
      <c r="G81" s="284"/>
      <c r="H81" s="284"/>
      <c r="I81" s="284"/>
      <c r="J81" s="285" t="s">
        <v>153</v>
      </c>
      <c r="K81" s="285"/>
      <c r="L81" s="285"/>
    </row>
    <row r="82" spans="1:12" ht="15.75" customHeight="1" x14ac:dyDescent="0.25">
      <c r="A82" s="281"/>
      <c r="B82" s="281"/>
      <c r="C82" s="281"/>
      <c r="D82" s="281"/>
      <c r="E82" s="281"/>
      <c r="F82" s="281"/>
      <c r="G82" s="281"/>
      <c r="H82" s="281"/>
      <c r="I82" s="281"/>
      <c r="J82" s="281"/>
      <c r="K82" s="281"/>
      <c r="L82" s="281"/>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63" bottom="0.5899999737739563" header="0.5" footer="0.5"/>
  <pageSetup paperSize="9" scale="87" orientation="portrait" r:id="rId1"/>
  <ignoredErrors>
    <ignoredError sqref="A1:M11 A18:M83 A17:H17 J17:M17 A14:M16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6"/>
    </row>
    <row r="2" spans="1:5" ht="24.75" customHeight="1" x14ac:dyDescent="0.25">
      <c r="A2" s="55"/>
    </row>
    <row r="3" spans="1:5" ht="8.25" customHeight="1" x14ac:dyDescent="0.25">
      <c r="A3" s="2"/>
    </row>
    <row r="4" spans="1:5" ht="28.5" customHeight="1" x14ac:dyDescent="0.25">
      <c r="A4" s="34"/>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4"/>
      <c r="C14" s="9"/>
    </row>
    <row r="15" spans="1:5" ht="36" customHeight="1" x14ac:dyDescent="0.25">
      <c r="A15" s="53" t="s">
        <v>359</v>
      </c>
      <c r="B15" s="52" t="s">
        <v>19</v>
      </c>
      <c r="C15" s="52" t="s">
        <v>358</v>
      </c>
      <c r="D15" s="51" t="s">
        <v>357</v>
      </c>
      <c r="E15" s="50" t="s">
        <v>356</v>
      </c>
    </row>
    <row r="16" spans="1:5" ht="26.25" customHeight="1" x14ac:dyDescent="0.25">
      <c r="A16" s="42" t="s">
        <v>355</v>
      </c>
      <c r="B16" s="41" t="s">
        <v>354</v>
      </c>
      <c r="C16" s="41"/>
      <c r="D16" s="13">
        <v>0</v>
      </c>
      <c r="E16" s="40">
        <v>0</v>
      </c>
    </row>
    <row r="17" spans="1:5" ht="26.25" customHeight="1" x14ac:dyDescent="0.25">
      <c r="A17" s="42" t="s">
        <v>353</v>
      </c>
      <c r="B17" s="41" t="s">
        <v>352</v>
      </c>
      <c r="C17" s="41"/>
      <c r="D17" s="13">
        <f>D18+D23+D24</f>
        <v>35301202963</v>
      </c>
      <c r="E17" s="40">
        <f>E18+E23+E24</f>
        <v>125717613891</v>
      </c>
    </row>
    <row r="18" spans="1:5" ht="26.25" customHeight="1" x14ac:dyDescent="0.25">
      <c r="A18" s="39" t="s">
        <v>351</v>
      </c>
      <c r="B18" s="38" t="s">
        <v>350</v>
      </c>
      <c r="C18" s="38"/>
      <c r="D18" s="16">
        <f>D19+D20+D21+D22</f>
        <v>10114469242</v>
      </c>
      <c r="E18" s="37">
        <f>E19+E20+E21+E22</f>
        <v>117613891</v>
      </c>
    </row>
    <row r="19" spans="1:5" ht="26.25" customHeight="1" x14ac:dyDescent="0.25">
      <c r="A19" s="49" t="s">
        <v>349</v>
      </c>
      <c r="B19" s="48" t="s">
        <v>348</v>
      </c>
      <c r="C19" s="48"/>
      <c r="D19" s="19">
        <v>0</v>
      </c>
      <c r="E19" s="47">
        <v>0</v>
      </c>
    </row>
    <row r="20" spans="1:5" ht="26.25" customHeight="1" x14ac:dyDescent="0.25">
      <c r="A20" s="49" t="s">
        <v>347</v>
      </c>
      <c r="B20" s="48" t="s">
        <v>346</v>
      </c>
      <c r="C20" s="48"/>
      <c r="D20" s="19">
        <v>0</v>
      </c>
      <c r="E20" s="47">
        <v>0</v>
      </c>
    </row>
    <row r="21" spans="1:5" ht="26.25" customHeight="1" x14ac:dyDescent="0.25">
      <c r="A21" s="49" t="s">
        <v>345</v>
      </c>
      <c r="B21" s="48" t="s">
        <v>344</v>
      </c>
      <c r="C21" s="48"/>
      <c r="D21" s="19">
        <v>10114469242</v>
      </c>
      <c r="E21" s="47">
        <v>117613891</v>
      </c>
    </row>
    <row r="22" spans="1:5" ht="26.25" customHeight="1" x14ac:dyDescent="0.25">
      <c r="A22" s="49" t="s">
        <v>343</v>
      </c>
      <c r="B22" s="48" t="s">
        <v>342</v>
      </c>
      <c r="C22" s="48"/>
      <c r="D22" s="19">
        <v>0</v>
      </c>
      <c r="E22" s="47">
        <v>0</v>
      </c>
    </row>
    <row r="23" spans="1:5" ht="26.25" customHeight="1" x14ac:dyDescent="0.25">
      <c r="A23" s="39" t="s">
        <v>341</v>
      </c>
      <c r="B23" s="38" t="s">
        <v>340</v>
      </c>
      <c r="C23" s="38"/>
      <c r="D23" s="16">
        <v>25186733721</v>
      </c>
      <c r="E23" s="37">
        <v>125600000000</v>
      </c>
    </row>
    <row r="24" spans="1:5" ht="26.25" customHeight="1" x14ac:dyDescent="0.25">
      <c r="A24" s="39" t="s">
        <v>339</v>
      </c>
      <c r="B24" s="38" t="s">
        <v>338</v>
      </c>
      <c r="C24" s="38"/>
      <c r="D24" s="16">
        <v>0</v>
      </c>
      <c r="E24" s="37">
        <v>0</v>
      </c>
    </row>
    <row r="25" spans="1:5" ht="26.25" customHeight="1" x14ac:dyDescent="0.25">
      <c r="A25" s="42" t="s">
        <v>337</v>
      </c>
      <c r="B25" s="41" t="s">
        <v>336</v>
      </c>
      <c r="C25" s="41"/>
      <c r="D25" s="13">
        <f>D26-D36</f>
        <v>115123843117</v>
      </c>
      <c r="E25" s="40">
        <f>E26-E36</f>
        <v>0</v>
      </c>
    </row>
    <row r="26" spans="1:5" ht="26.25" customHeight="1" x14ac:dyDescent="0.25">
      <c r="A26" s="39" t="s">
        <v>335</v>
      </c>
      <c r="B26" s="38" t="s">
        <v>334</v>
      </c>
      <c r="C26" s="38"/>
      <c r="D26" s="16">
        <f>D27+D28+D29+D30+D31+D32+D33+D34+D35</f>
        <v>115123843117</v>
      </c>
      <c r="E26" s="37">
        <f>E27+E28+E29+E30+E31+E32+E33+E34+E35</f>
        <v>0</v>
      </c>
    </row>
    <row r="27" spans="1:5" ht="26.25" customHeight="1" x14ac:dyDescent="0.25">
      <c r="A27" s="49" t="s">
        <v>333</v>
      </c>
      <c r="B27" s="48" t="s">
        <v>332</v>
      </c>
      <c r="C27" s="48"/>
      <c r="D27" s="19">
        <v>0</v>
      </c>
      <c r="E27" s="47">
        <v>0</v>
      </c>
    </row>
    <row r="28" spans="1:5" ht="26.25" customHeight="1" x14ac:dyDescent="0.25">
      <c r="A28" s="49" t="s">
        <v>331</v>
      </c>
      <c r="B28" s="48" t="s">
        <v>330</v>
      </c>
      <c r="C28" s="48"/>
      <c r="D28" s="19">
        <v>0</v>
      </c>
      <c r="E28" s="47">
        <v>0</v>
      </c>
    </row>
    <row r="29" spans="1:5" ht="26.25" customHeight="1" x14ac:dyDescent="0.25">
      <c r="A29" s="49" t="s">
        <v>329</v>
      </c>
      <c r="B29" s="48" t="s">
        <v>328</v>
      </c>
      <c r="C29" s="48"/>
      <c r="D29" s="19">
        <v>42537391307</v>
      </c>
      <c r="E29" s="47">
        <v>0</v>
      </c>
    </row>
    <row r="30" spans="1:5" ht="25.5" x14ac:dyDescent="0.25">
      <c r="A30" s="49" t="s">
        <v>327</v>
      </c>
      <c r="B30" s="48" t="s">
        <v>326</v>
      </c>
      <c r="C30" s="48"/>
      <c r="D30" s="19">
        <v>7774169096</v>
      </c>
      <c r="E30" s="47">
        <v>0</v>
      </c>
    </row>
    <row r="31" spans="1:5" ht="25.5" x14ac:dyDescent="0.25">
      <c r="A31" s="49" t="s">
        <v>325</v>
      </c>
      <c r="B31" s="48" t="s">
        <v>324</v>
      </c>
      <c r="C31" s="48"/>
      <c r="D31" s="19">
        <v>44786803262</v>
      </c>
      <c r="E31" s="47">
        <v>0</v>
      </c>
    </row>
    <row r="32" spans="1:5" ht="25.5" x14ac:dyDescent="0.25">
      <c r="A32" s="49" t="s">
        <v>323</v>
      </c>
      <c r="B32" s="48" t="s">
        <v>322</v>
      </c>
      <c r="C32" s="48"/>
      <c r="D32" s="19">
        <v>20025479452</v>
      </c>
      <c r="E32" s="47">
        <v>0</v>
      </c>
    </row>
    <row r="33" spans="1:5" ht="25.5" x14ac:dyDescent="0.25">
      <c r="A33" s="49" t="s">
        <v>321</v>
      </c>
      <c r="B33" s="48" t="s">
        <v>320</v>
      </c>
      <c r="C33" s="48"/>
      <c r="D33" s="19">
        <v>0</v>
      </c>
      <c r="E33" s="47">
        <v>0</v>
      </c>
    </row>
    <row r="34" spans="1:5" ht="25.5" x14ac:dyDescent="0.25">
      <c r="A34" s="49" t="s">
        <v>319</v>
      </c>
      <c r="B34" s="48" t="s">
        <v>318</v>
      </c>
      <c r="C34" s="48"/>
      <c r="D34" s="19">
        <v>0</v>
      </c>
      <c r="E34" s="47">
        <v>0</v>
      </c>
    </row>
    <row r="35" spans="1:5" ht="25.5" x14ac:dyDescent="0.25">
      <c r="A35" s="49" t="s">
        <v>317</v>
      </c>
      <c r="B35" s="48" t="s">
        <v>316</v>
      </c>
      <c r="C35" s="48"/>
      <c r="D35" s="19">
        <v>0</v>
      </c>
      <c r="E35" s="47">
        <v>0</v>
      </c>
    </row>
    <row r="36" spans="1:5" ht="25.5" x14ac:dyDescent="0.25">
      <c r="A36" s="39" t="s">
        <v>315</v>
      </c>
      <c r="B36" s="38" t="s">
        <v>314</v>
      </c>
      <c r="C36" s="38"/>
      <c r="D36" s="16">
        <v>0</v>
      </c>
      <c r="E36" s="37">
        <v>0</v>
      </c>
    </row>
    <row r="37" spans="1:5" ht="25.5" x14ac:dyDescent="0.25">
      <c r="A37" s="42" t="s">
        <v>313</v>
      </c>
      <c r="B37" s="41" t="s">
        <v>312</v>
      </c>
      <c r="C37" s="41"/>
      <c r="D37" s="13">
        <f>D38+D40+D54-D59</f>
        <v>2036789027</v>
      </c>
      <c r="E37" s="40">
        <f>E38+E40+E54-E59</f>
        <v>5505753</v>
      </c>
    </row>
    <row r="38" spans="1:5" ht="25.5" x14ac:dyDescent="0.25">
      <c r="A38" s="39" t="s">
        <v>311</v>
      </c>
      <c r="B38" s="38" t="s">
        <v>310</v>
      </c>
      <c r="C38" s="38"/>
      <c r="D38" s="16">
        <v>0</v>
      </c>
      <c r="E38" s="37">
        <v>0</v>
      </c>
    </row>
    <row r="39" spans="1:5" ht="25.5" x14ac:dyDescent="0.25">
      <c r="A39" s="39" t="s">
        <v>309</v>
      </c>
      <c r="B39" s="38" t="s">
        <v>308</v>
      </c>
      <c r="C39" s="38"/>
      <c r="D39" s="16">
        <v>0</v>
      </c>
      <c r="E39" s="37">
        <v>0</v>
      </c>
    </row>
    <row r="40" spans="1:5" ht="25.5" x14ac:dyDescent="0.25">
      <c r="A40" s="39" t="s">
        <v>307</v>
      </c>
      <c r="B40" s="38" t="s">
        <v>306</v>
      </c>
      <c r="C40" s="38"/>
      <c r="D40" s="16">
        <f>D41+D47+D48</f>
        <v>2036789027</v>
      </c>
      <c r="E40" s="37">
        <f>E41+E47+E48</f>
        <v>5505753</v>
      </c>
    </row>
    <row r="41" spans="1:5" ht="25.5" x14ac:dyDescent="0.25">
      <c r="A41" s="39" t="s">
        <v>305</v>
      </c>
      <c r="B41" s="38" t="s">
        <v>304</v>
      </c>
      <c r="C41" s="38"/>
      <c r="D41" s="16">
        <f>D42+D43+D44+D45+D46</f>
        <v>0</v>
      </c>
      <c r="E41" s="37">
        <f>E42+E43+E44+E45+E46</f>
        <v>0</v>
      </c>
    </row>
    <row r="42" spans="1:5" ht="25.5" x14ac:dyDescent="0.25">
      <c r="A42" s="49" t="s">
        <v>303</v>
      </c>
      <c r="B42" s="48" t="s">
        <v>302</v>
      </c>
      <c r="C42" s="48"/>
      <c r="D42" s="19">
        <v>0</v>
      </c>
      <c r="E42" s="47">
        <v>0</v>
      </c>
    </row>
    <row r="43" spans="1:5" ht="25.5" x14ac:dyDescent="0.25">
      <c r="A43" s="49" t="s">
        <v>301</v>
      </c>
      <c r="B43" s="48" t="s">
        <v>300</v>
      </c>
      <c r="C43" s="48"/>
      <c r="D43" s="19">
        <v>0</v>
      </c>
      <c r="E43" s="47">
        <v>0</v>
      </c>
    </row>
    <row r="44" spans="1:5" ht="38.25" x14ac:dyDescent="0.25">
      <c r="A44" s="49" t="s">
        <v>299</v>
      </c>
      <c r="B44" s="48" t="s">
        <v>298</v>
      </c>
      <c r="C44" s="48"/>
      <c r="D44" s="19">
        <v>0</v>
      </c>
      <c r="E44" s="47">
        <v>0</v>
      </c>
    </row>
    <row r="45" spans="1:5" ht="38.25" x14ac:dyDescent="0.25">
      <c r="A45" s="49" t="s">
        <v>297</v>
      </c>
      <c r="B45" s="48" t="s">
        <v>296</v>
      </c>
      <c r="C45" s="48"/>
      <c r="D45" s="19">
        <v>0</v>
      </c>
      <c r="E45" s="47">
        <v>0</v>
      </c>
    </row>
    <row r="46" spans="1:5" ht="25.5" x14ac:dyDescent="0.25">
      <c r="A46" s="49" t="s">
        <v>295</v>
      </c>
      <c r="B46" s="48" t="s">
        <v>294</v>
      </c>
      <c r="C46" s="48"/>
      <c r="D46" s="19">
        <v>0</v>
      </c>
      <c r="E46" s="47">
        <v>0</v>
      </c>
    </row>
    <row r="47" spans="1:5" ht="38.25" x14ac:dyDescent="0.25">
      <c r="A47" s="39" t="s">
        <v>293</v>
      </c>
      <c r="B47" s="38" t="s">
        <v>292</v>
      </c>
      <c r="C47" s="38"/>
      <c r="D47" s="16">
        <v>0</v>
      </c>
      <c r="E47" s="37">
        <v>0</v>
      </c>
    </row>
    <row r="48" spans="1:5" ht="25.5" x14ac:dyDescent="0.25">
      <c r="A48" s="39" t="s">
        <v>291</v>
      </c>
      <c r="B48" s="38" t="s">
        <v>290</v>
      </c>
      <c r="C48" s="38"/>
      <c r="D48" s="16">
        <f>D49+D50+D51+D52+D53</f>
        <v>2036789027</v>
      </c>
      <c r="E48" s="37">
        <f>E49+E50+E51+E52+E53</f>
        <v>5505753</v>
      </c>
    </row>
    <row r="49" spans="1:5" ht="25.5" x14ac:dyDescent="0.25">
      <c r="A49" s="49" t="s">
        <v>289</v>
      </c>
      <c r="B49" s="48" t="s">
        <v>288</v>
      </c>
      <c r="C49" s="48"/>
      <c r="D49" s="19">
        <v>0</v>
      </c>
      <c r="E49" s="47">
        <v>0</v>
      </c>
    </row>
    <row r="50" spans="1:5" ht="25.5" x14ac:dyDescent="0.25">
      <c r="A50" s="49" t="s">
        <v>287</v>
      </c>
      <c r="B50" s="48" t="s">
        <v>286</v>
      </c>
      <c r="C50" s="48"/>
      <c r="D50" s="19">
        <v>621772643</v>
      </c>
      <c r="E50" s="47">
        <v>0</v>
      </c>
    </row>
    <row r="51" spans="1:5" ht="38.25" x14ac:dyDescent="0.25">
      <c r="A51" s="49" t="s">
        <v>285</v>
      </c>
      <c r="B51" s="48" t="s">
        <v>284</v>
      </c>
      <c r="C51" s="48"/>
      <c r="D51" s="19">
        <v>62196362</v>
      </c>
      <c r="E51" s="47">
        <v>5505753</v>
      </c>
    </row>
    <row r="52" spans="1:5" ht="38.25" x14ac:dyDescent="0.25">
      <c r="A52" s="49" t="s">
        <v>283</v>
      </c>
      <c r="B52" s="48" t="s">
        <v>282</v>
      </c>
      <c r="C52" s="48"/>
      <c r="D52" s="19">
        <v>259011797</v>
      </c>
      <c r="E52" s="47">
        <v>0</v>
      </c>
    </row>
    <row r="53" spans="1:5" ht="25.5" x14ac:dyDescent="0.25">
      <c r="A53" s="49" t="s">
        <v>281</v>
      </c>
      <c r="B53" s="48" t="s">
        <v>280</v>
      </c>
      <c r="C53" s="48"/>
      <c r="D53" s="19">
        <v>1093808225</v>
      </c>
      <c r="E53" s="47">
        <v>0</v>
      </c>
    </row>
    <row r="54" spans="1:5" ht="25.5" x14ac:dyDescent="0.25">
      <c r="A54" s="39" t="s">
        <v>279</v>
      </c>
      <c r="B54" s="38" t="s">
        <v>278</v>
      </c>
      <c r="C54" s="38"/>
      <c r="D54" s="16">
        <f>D55+D56+D58</f>
        <v>0</v>
      </c>
      <c r="E54" s="37">
        <f>E55+E56+E58</f>
        <v>0</v>
      </c>
    </row>
    <row r="55" spans="1:5" ht="25.5" x14ac:dyDescent="0.25">
      <c r="A55" s="49" t="s">
        <v>277</v>
      </c>
      <c r="B55" s="48" t="s">
        <v>276</v>
      </c>
      <c r="C55" s="48"/>
      <c r="D55" s="19">
        <v>0</v>
      </c>
      <c r="E55" s="47">
        <v>0</v>
      </c>
    </row>
    <row r="56" spans="1:5" ht="25.5" x14ac:dyDescent="0.25">
      <c r="A56" s="49" t="s">
        <v>275</v>
      </c>
      <c r="B56" s="48" t="s">
        <v>274</v>
      </c>
      <c r="C56" s="48"/>
      <c r="D56" s="19">
        <f>D57</f>
        <v>0</v>
      </c>
      <c r="E56" s="47">
        <f>E57</f>
        <v>0</v>
      </c>
    </row>
    <row r="57" spans="1:5" ht="25.5" x14ac:dyDescent="0.25">
      <c r="A57" s="49" t="s">
        <v>273</v>
      </c>
      <c r="B57" s="48" t="s">
        <v>272</v>
      </c>
      <c r="C57" s="48"/>
      <c r="D57" s="19">
        <v>0</v>
      </c>
      <c r="E57" s="47">
        <v>0</v>
      </c>
    </row>
    <row r="58" spans="1:5" ht="25.5" x14ac:dyDescent="0.25">
      <c r="A58" s="49" t="s">
        <v>271</v>
      </c>
      <c r="B58" s="48" t="s">
        <v>270</v>
      </c>
      <c r="C58" s="48"/>
      <c r="D58" s="19">
        <v>0</v>
      </c>
      <c r="E58" s="47">
        <v>0</v>
      </c>
    </row>
    <row r="59" spans="1:5" ht="25.5" x14ac:dyDescent="0.25">
      <c r="A59" s="39" t="s">
        <v>269</v>
      </c>
      <c r="B59" s="38" t="s">
        <v>268</v>
      </c>
      <c r="C59" s="38"/>
      <c r="D59" s="16">
        <v>0</v>
      </c>
      <c r="E59" s="37">
        <v>0</v>
      </c>
    </row>
    <row r="60" spans="1:5" ht="25.5" x14ac:dyDescent="0.25">
      <c r="A60" s="42" t="s">
        <v>267</v>
      </c>
      <c r="B60" s="41" t="s">
        <v>266</v>
      </c>
      <c r="C60" s="41"/>
      <c r="D60" s="13">
        <f>D17+D25+D37</f>
        <v>152461835107</v>
      </c>
      <c r="E60" s="40">
        <f>E17+E25+E37</f>
        <v>125723119644</v>
      </c>
    </row>
    <row r="61" spans="1:5" ht="25.5" x14ac:dyDescent="0.25">
      <c r="A61" s="42" t="s">
        <v>265</v>
      </c>
      <c r="B61" s="41" t="s">
        <v>264</v>
      </c>
      <c r="C61" s="41"/>
      <c r="D61" s="13">
        <v>0</v>
      </c>
      <c r="E61" s="40">
        <v>0</v>
      </c>
    </row>
    <row r="62" spans="1:5" ht="25.5" x14ac:dyDescent="0.25">
      <c r="A62" s="39" t="s">
        <v>263</v>
      </c>
      <c r="B62" s="38" t="s">
        <v>262</v>
      </c>
      <c r="C62" s="38"/>
      <c r="D62" s="16">
        <f>D63+D64</f>
        <v>0</v>
      </c>
      <c r="E62" s="37">
        <f>E63+E64</f>
        <v>0</v>
      </c>
    </row>
    <row r="63" spans="1:5" ht="25.5" x14ac:dyDescent="0.25">
      <c r="A63" s="49" t="s">
        <v>261</v>
      </c>
      <c r="B63" s="48" t="s">
        <v>260</v>
      </c>
      <c r="C63" s="48"/>
      <c r="D63" s="19">
        <v>0</v>
      </c>
      <c r="E63" s="47">
        <v>0</v>
      </c>
    </row>
    <row r="64" spans="1:5" ht="25.5" x14ac:dyDescent="0.25">
      <c r="A64" s="49" t="s">
        <v>259</v>
      </c>
      <c r="B64" s="48" t="s">
        <v>258</v>
      </c>
      <c r="C64" s="48"/>
      <c r="D64" s="19">
        <v>0</v>
      </c>
      <c r="E64" s="47">
        <v>0</v>
      </c>
    </row>
    <row r="65" spans="1:5" ht="25.5" x14ac:dyDescent="0.25">
      <c r="A65" s="39" t="s">
        <v>257</v>
      </c>
      <c r="B65" s="38" t="s">
        <v>256</v>
      </c>
      <c r="C65" s="38"/>
      <c r="D65" s="16">
        <v>0</v>
      </c>
      <c r="E65" s="37">
        <v>0</v>
      </c>
    </row>
    <row r="66" spans="1:5" ht="51" x14ac:dyDescent="0.25">
      <c r="A66" s="39" t="s">
        <v>255</v>
      </c>
      <c r="B66" s="38" t="s">
        <v>254</v>
      </c>
      <c r="C66" s="38"/>
      <c r="D66" s="16">
        <f>D67+D68</f>
        <v>0</v>
      </c>
      <c r="E66" s="37">
        <f>E67+E68</f>
        <v>0</v>
      </c>
    </row>
    <row r="67" spans="1:5" ht="25.5" x14ac:dyDescent="0.25">
      <c r="A67" s="49" t="s">
        <v>253</v>
      </c>
      <c r="B67" s="48" t="s">
        <v>252</v>
      </c>
      <c r="C67" s="48"/>
      <c r="D67" s="19">
        <v>0</v>
      </c>
      <c r="E67" s="47">
        <v>0</v>
      </c>
    </row>
    <row r="68" spans="1:5" ht="38.25" x14ac:dyDescent="0.25">
      <c r="A68" s="49" t="s">
        <v>251</v>
      </c>
      <c r="B68" s="48" t="s">
        <v>250</v>
      </c>
      <c r="C68" s="48"/>
      <c r="D68" s="19">
        <v>0</v>
      </c>
      <c r="E68" s="47">
        <v>0</v>
      </c>
    </row>
    <row r="69" spans="1:5" ht="25.5" x14ac:dyDescent="0.25">
      <c r="A69" s="39" t="s">
        <v>249</v>
      </c>
      <c r="B69" s="38" t="s">
        <v>248</v>
      </c>
      <c r="C69" s="38"/>
      <c r="D69" s="16">
        <v>900000</v>
      </c>
      <c r="E69" s="37">
        <v>270000</v>
      </c>
    </row>
    <row r="70" spans="1:5" ht="25.5" x14ac:dyDescent="0.25">
      <c r="A70" s="39" t="s">
        <v>247</v>
      </c>
      <c r="B70" s="38" t="s">
        <v>246</v>
      </c>
      <c r="C70" s="38"/>
      <c r="D70" s="16">
        <v>0</v>
      </c>
      <c r="E70" s="37">
        <v>0</v>
      </c>
    </row>
    <row r="71" spans="1:5" ht="25.5" x14ac:dyDescent="0.25">
      <c r="A71" s="39" t="s">
        <v>245</v>
      </c>
      <c r="B71" s="38" t="s">
        <v>244</v>
      </c>
      <c r="C71" s="38"/>
      <c r="D71" s="16">
        <f>D72+D75+D76+D77+D78</f>
        <v>84300000</v>
      </c>
      <c r="E71" s="37">
        <f>E72+E75+E76+E77+E78</f>
        <v>2430000</v>
      </c>
    </row>
    <row r="72" spans="1:5" ht="25.5" x14ac:dyDescent="0.25">
      <c r="A72" s="49" t="s">
        <v>243</v>
      </c>
      <c r="B72" s="48" t="s">
        <v>242</v>
      </c>
      <c r="C72" s="48"/>
      <c r="D72" s="19">
        <f>D73+D74</f>
        <v>0</v>
      </c>
      <c r="E72" s="47">
        <f>E73+E74</f>
        <v>0</v>
      </c>
    </row>
    <row r="73" spans="1:5" ht="25.5" x14ac:dyDescent="0.25">
      <c r="A73" s="49" t="s">
        <v>241</v>
      </c>
      <c r="B73" s="48" t="s">
        <v>240</v>
      </c>
      <c r="C73" s="48"/>
      <c r="D73" s="19">
        <v>0</v>
      </c>
      <c r="E73" s="47">
        <v>0</v>
      </c>
    </row>
    <row r="74" spans="1:5" ht="25.5" x14ac:dyDescent="0.25">
      <c r="A74" s="49" t="s">
        <v>239</v>
      </c>
      <c r="B74" s="48" t="s">
        <v>238</v>
      </c>
      <c r="C74" s="48"/>
      <c r="D74" s="19">
        <v>0</v>
      </c>
      <c r="E74" s="47">
        <v>0</v>
      </c>
    </row>
    <row r="75" spans="1:5" ht="25.5" x14ac:dyDescent="0.25">
      <c r="A75" s="49" t="s">
        <v>237</v>
      </c>
      <c r="B75" s="48" t="s">
        <v>236</v>
      </c>
      <c r="C75" s="48"/>
      <c r="D75" s="19">
        <v>60000000</v>
      </c>
      <c r="E75" s="47">
        <v>0</v>
      </c>
    </row>
    <row r="76" spans="1:5" ht="25.5" x14ac:dyDescent="0.25">
      <c r="A76" s="49" t="s">
        <v>235</v>
      </c>
      <c r="B76" s="48" t="s">
        <v>234</v>
      </c>
      <c r="C76" s="48"/>
      <c r="D76" s="19">
        <v>0</v>
      </c>
      <c r="E76" s="47">
        <v>0</v>
      </c>
    </row>
    <row r="77" spans="1:5" ht="25.5" x14ac:dyDescent="0.25">
      <c r="A77" s="49" t="s">
        <v>233</v>
      </c>
      <c r="B77" s="48" t="s">
        <v>232</v>
      </c>
      <c r="C77" s="48"/>
      <c r="D77" s="19">
        <v>0</v>
      </c>
      <c r="E77" s="47">
        <v>0</v>
      </c>
    </row>
    <row r="78" spans="1:5" ht="38.25" x14ac:dyDescent="0.25">
      <c r="A78" s="49" t="s">
        <v>231</v>
      </c>
      <c r="B78" s="48" t="s">
        <v>230</v>
      </c>
      <c r="C78" s="48"/>
      <c r="D78" s="19">
        <v>24300000</v>
      </c>
      <c r="E78" s="47">
        <v>2430000</v>
      </c>
    </row>
    <row r="79" spans="1:5" ht="25.5" x14ac:dyDescent="0.25">
      <c r="A79" s="39" t="s">
        <v>229</v>
      </c>
      <c r="B79" s="38" t="s">
        <v>228</v>
      </c>
      <c r="C79" s="38"/>
      <c r="D79" s="16">
        <f>D80+D81</f>
        <v>187</v>
      </c>
      <c r="E79" s="37">
        <f>E80+E81</f>
        <v>187</v>
      </c>
    </row>
    <row r="80" spans="1:5" ht="25.5" x14ac:dyDescent="0.25">
      <c r="A80" s="49" t="s">
        <v>227</v>
      </c>
      <c r="B80" s="48" t="s">
        <v>226</v>
      </c>
      <c r="C80" s="48"/>
      <c r="D80" s="19">
        <v>187</v>
      </c>
      <c r="E80" s="47">
        <v>187</v>
      </c>
    </row>
    <row r="81" spans="1:5" ht="25.5" x14ac:dyDescent="0.25">
      <c r="A81" s="49" t="s">
        <v>225</v>
      </c>
      <c r="B81" s="48" t="s">
        <v>224</v>
      </c>
      <c r="C81" s="48"/>
      <c r="D81" s="19">
        <v>0</v>
      </c>
      <c r="E81" s="47">
        <v>0</v>
      </c>
    </row>
    <row r="82" spans="1:5" ht="25.5" x14ac:dyDescent="0.25">
      <c r="A82" s="39" t="s">
        <v>223</v>
      </c>
      <c r="B82" s="38" t="s">
        <v>222</v>
      </c>
      <c r="C82" s="38"/>
      <c r="D82" s="16">
        <v>0</v>
      </c>
      <c r="E82" s="37">
        <v>0</v>
      </c>
    </row>
    <row r="83" spans="1:5" ht="25.5" x14ac:dyDescent="0.25">
      <c r="A83" s="39" t="s">
        <v>221</v>
      </c>
      <c r="B83" s="38" t="s">
        <v>220</v>
      </c>
      <c r="C83" s="38"/>
      <c r="D83" s="16">
        <f>D84+D85+D89+D90+D91</f>
        <v>181204729</v>
      </c>
      <c r="E83" s="37">
        <f>E84+E85+E89+E90+E91</f>
        <v>42754292</v>
      </c>
    </row>
    <row r="84" spans="1:5" ht="25.5" x14ac:dyDescent="0.25">
      <c r="A84" s="49" t="s">
        <v>219</v>
      </c>
      <c r="B84" s="48" t="s">
        <v>218</v>
      </c>
      <c r="C84" s="48"/>
      <c r="D84" s="19">
        <v>128804729</v>
      </c>
      <c r="E84" s="47">
        <v>30994296</v>
      </c>
    </row>
    <row r="85" spans="1:5" ht="25.5" x14ac:dyDescent="0.25">
      <c r="A85" s="49" t="s">
        <v>217</v>
      </c>
      <c r="B85" s="48" t="s">
        <v>216</v>
      </c>
      <c r="C85" s="48"/>
      <c r="D85" s="19">
        <f>D86+D87+D88</f>
        <v>15000000</v>
      </c>
      <c r="E85" s="47">
        <f>E86+E87+E88</f>
        <v>4500000</v>
      </c>
    </row>
    <row r="86" spans="1:5" ht="25.5" x14ac:dyDescent="0.25">
      <c r="A86" s="49" t="s">
        <v>215</v>
      </c>
      <c r="B86" s="48" t="s">
        <v>214</v>
      </c>
      <c r="C86" s="48"/>
      <c r="D86" s="19">
        <v>15000000</v>
      </c>
      <c r="E86" s="47">
        <v>4500000</v>
      </c>
    </row>
    <row r="87" spans="1:5" ht="25.5" x14ac:dyDescent="0.25">
      <c r="A87" s="49" t="s">
        <v>213</v>
      </c>
      <c r="B87" s="48" t="s">
        <v>212</v>
      </c>
      <c r="C87" s="48"/>
      <c r="D87" s="19">
        <v>0</v>
      </c>
      <c r="E87" s="47">
        <v>0</v>
      </c>
    </row>
    <row r="88" spans="1:5" ht="25.5" x14ac:dyDescent="0.25">
      <c r="A88" s="49" t="s">
        <v>211</v>
      </c>
      <c r="B88" s="48" t="s">
        <v>210</v>
      </c>
      <c r="C88" s="48"/>
      <c r="D88" s="19">
        <v>0</v>
      </c>
      <c r="E88" s="47">
        <v>0</v>
      </c>
    </row>
    <row r="89" spans="1:5" ht="25.5" x14ac:dyDescent="0.25">
      <c r="A89" s="49" t="s">
        <v>209</v>
      </c>
      <c r="B89" s="48" t="s">
        <v>208</v>
      </c>
      <c r="C89" s="48"/>
      <c r="D89" s="19">
        <v>16500000</v>
      </c>
      <c r="E89" s="47">
        <v>4950000</v>
      </c>
    </row>
    <row r="90" spans="1:5" ht="25.5" x14ac:dyDescent="0.25">
      <c r="A90" s="49" t="s">
        <v>207</v>
      </c>
      <c r="B90" s="48" t="s">
        <v>206</v>
      </c>
      <c r="C90" s="48"/>
      <c r="D90" s="19">
        <v>7700000</v>
      </c>
      <c r="E90" s="47">
        <v>2309996</v>
      </c>
    </row>
    <row r="91" spans="1:5" ht="25.5" x14ac:dyDescent="0.25">
      <c r="A91" s="49" t="s">
        <v>205</v>
      </c>
      <c r="B91" s="48" t="s">
        <v>204</v>
      </c>
      <c r="C91" s="48"/>
      <c r="D91" s="19">
        <v>13200000</v>
      </c>
      <c r="E91" s="47">
        <v>0</v>
      </c>
    </row>
    <row r="92" spans="1:5" ht="25.5" x14ac:dyDescent="0.25">
      <c r="A92" s="39" t="s">
        <v>203</v>
      </c>
      <c r="B92" s="38" t="s">
        <v>202</v>
      </c>
      <c r="C92" s="38"/>
      <c r="D92" s="16">
        <f>D93+D94+D95+D96+D97+D98</f>
        <v>5000000</v>
      </c>
      <c r="E92" s="37">
        <f>E93+E94+E95+E96+E97+E98</f>
        <v>445545</v>
      </c>
    </row>
    <row r="93" spans="1:5" ht="25.5" x14ac:dyDescent="0.25">
      <c r="A93" s="49" t="s">
        <v>201</v>
      </c>
      <c r="B93" s="48" t="s">
        <v>200</v>
      </c>
      <c r="C93" s="48"/>
      <c r="D93" s="19">
        <v>0</v>
      </c>
      <c r="E93" s="47">
        <v>0</v>
      </c>
    </row>
    <row r="94" spans="1:5" ht="38.25" x14ac:dyDescent="0.25">
      <c r="A94" s="49" t="s">
        <v>199</v>
      </c>
      <c r="B94" s="48" t="s">
        <v>198</v>
      </c>
      <c r="C94" s="48"/>
      <c r="D94" s="19">
        <v>0</v>
      </c>
      <c r="E94" s="47">
        <v>0</v>
      </c>
    </row>
    <row r="95" spans="1:5" ht="25.5" x14ac:dyDescent="0.25">
      <c r="A95" s="49" t="s">
        <v>197</v>
      </c>
      <c r="B95" s="48" t="s">
        <v>196</v>
      </c>
      <c r="C95" s="48"/>
      <c r="D95" s="19">
        <v>5000000</v>
      </c>
      <c r="E95" s="47">
        <v>445545</v>
      </c>
    </row>
    <row r="96" spans="1:5" ht="25.5" x14ac:dyDescent="0.25">
      <c r="A96" s="49" t="s">
        <v>195</v>
      </c>
      <c r="B96" s="48" t="s">
        <v>194</v>
      </c>
      <c r="C96" s="48"/>
      <c r="D96" s="19">
        <v>0</v>
      </c>
      <c r="E96" s="47">
        <v>0</v>
      </c>
    </row>
    <row r="97" spans="1:5" ht="25.5" x14ac:dyDescent="0.25">
      <c r="A97" s="49" t="s">
        <v>193</v>
      </c>
      <c r="B97" s="48" t="s">
        <v>192</v>
      </c>
      <c r="C97" s="48"/>
      <c r="D97" s="19">
        <v>0</v>
      </c>
      <c r="E97" s="47">
        <v>0</v>
      </c>
    </row>
    <row r="98" spans="1:5" ht="25.5" x14ac:dyDescent="0.25">
      <c r="A98" s="49" t="s">
        <v>191</v>
      </c>
      <c r="B98" s="48" t="s">
        <v>190</v>
      </c>
      <c r="C98" s="48"/>
      <c r="D98" s="19">
        <v>0</v>
      </c>
      <c r="E98" s="47">
        <v>0</v>
      </c>
    </row>
    <row r="99" spans="1:5" ht="25.5" x14ac:dyDescent="0.25">
      <c r="A99" s="42" t="s">
        <v>189</v>
      </c>
      <c r="B99" s="41" t="s">
        <v>188</v>
      </c>
      <c r="C99" s="41"/>
      <c r="D99" s="13">
        <f>D62+D65+D66+D69+D70+D71+D79+D82+D83+D92</f>
        <v>271404916</v>
      </c>
      <c r="E99" s="40">
        <f>E62+E65+E66+E69+E70+E71+E79+E82+E83+E92</f>
        <v>45900024</v>
      </c>
    </row>
    <row r="100" spans="1:5" ht="38.25" x14ac:dyDescent="0.25">
      <c r="A100" s="42" t="s">
        <v>187</v>
      </c>
      <c r="B100" s="41" t="s">
        <v>186</v>
      </c>
      <c r="C100" s="41"/>
      <c r="D100" s="13">
        <f>D60-D99</f>
        <v>152190430191</v>
      </c>
      <c r="E100" s="40">
        <f>E60-E99</f>
        <v>125677219620</v>
      </c>
    </row>
    <row r="101" spans="1:5" ht="25.5" x14ac:dyDescent="0.25">
      <c r="A101" s="39" t="s">
        <v>185</v>
      </c>
      <c r="B101" s="38" t="s">
        <v>184</v>
      </c>
      <c r="C101" s="38"/>
      <c r="D101" s="16">
        <f>D102+D103</f>
        <v>150569439800</v>
      </c>
      <c r="E101" s="37">
        <f>E102+E103</f>
        <v>125661888700</v>
      </c>
    </row>
    <row r="102" spans="1:5" ht="25.5" x14ac:dyDescent="0.25">
      <c r="A102" s="39" t="s">
        <v>183</v>
      </c>
      <c r="B102" s="38" t="s">
        <v>182</v>
      </c>
      <c r="C102" s="38"/>
      <c r="D102" s="16">
        <v>150576039800</v>
      </c>
      <c r="E102" s="37">
        <v>125661888700</v>
      </c>
    </row>
    <row r="103" spans="1:5" ht="25.5" x14ac:dyDescent="0.25">
      <c r="A103" s="39" t="s">
        <v>181</v>
      </c>
      <c r="B103" s="38" t="s">
        <v>180</v>
      </c>
      <c r="C103" s="38"/>
      <c r="D103" s="16">
        <v>-6600000</v>
      </c>
      <c r="E103" s="37">
        <v>0</v>
      </c>
    </row>
    <row r="104" spans="1:5" ht="25.5" x14ac:dyDescent="0.25">
      <c r="A104" s="39" t="s">
        <v>179</v>
      </c>
      <c r="B104" s="38" t="s">
        <v>178</v>
      </c>
      <c r="C104" s="38"/>
      <c r="D104" s="16">
        <v>-38149406</v>
      </c>
      <c r="E104" s="37">
        <v>0</v>
      </c>
    </row>
    <row r="105" spans="1:5" ht="25.5" x14ac:dyDescent="0.25">
      <c r="A105" s="39" t="s">
        <v>177</v>
      </c>
      <c r="B105" s="38" t="s">
        <v>176</v>
      </c>
      <c r="C105" s="38"/>
      <c r="D105" s="16">
        <f>D106+D107</f>
        <v>1659139797</v>
      </c>
      <c r="E105" s="37">
        <f>E106+E107</f>
        <v>15330920</v>
      </c>
    </row>
    <row r="106" spans="1:5" ht="25.5" x14ac:dyDescent="0.25">
      <c r="A106" s="49" t="s">
        <v>175</v>
      </c>
      <c r="B106" s="48" t="s">
        <v>174</v>
      </c>
      <c r="C106" s="48"/>
      <c r="D106" s="19">
        <v>15330920</v>
      </c>
      <c r="E106" s="47">
        <v>0</v>
      </c>
    </row>
    <row r="107" spans="1:5" ht="25.5" x14ac:dyDescent="0.25">
      <c r="A107" s="49" t="s">
        <v>173</v>
      </c>
      <c r="B107" s="48" t="s">
        <v>172</v>
      </c>
      <c r="C107" s="48"/>
      <c r="D107" s="19">
        <v>1643808877</v>
      </c>
      <c r="E107" s="47">
        <v>15330920</v>
      </c>
    </row>
    <row r="108" spans="1:5" ht="38.25" x14ac:dyDescent="0.25">
      <c r="A108" s="46" t="s">
        <v>171</v>
      </c>
      <c r="B108" s="45" t="s">
        <v>170</v>
      </c>
      <c r="C108" s="45"/>
      <c r="D108" s="44">
        <v>10107.65</v>
      </c>
      <c r="E108" s="43">
        <v>10001.219999999999</v>
      </c>
    </row>
    <row r="109" spans="1:5" ht="25.5" x14ac:dyDescent="0.25">
      <c r="A109" s="42" t="s">
        <v>169</v>
      </c>
      <c r="B109" s="41" t="s">
        <v>168</v>
      </c>
      <c r="C109" s="41"/>
      <c r="D109" s="13">
        <f>D110+D111</f>
        <v>0</v>
      </c>
      <c r="E109" s="40">
        <f>E110+E111</f>
        <v>0</v>
      </c>
    </row>
    <row r="110" spans="1:5" ht="25.5" x14ac:dyDescent="0.25">
      <c r="A110" s="39" t="s">
        <v>167</v>
      </c>
      <c r="B110" s="38" t="s">
        <v>166</v>
      </c>
      <c r="C110" s="38"/>
      <c r="D110" s="16">
        <v>0</v>
      </c>
      <c r="E110" s="37">
        <v>0</v>
      </c>
    </row>
    <row r="111" spans="1:5" ht="38.25" x14ac:dyDescent="0.25">
      <c r="A111" s="39" t="s">
        <v>165</v>
      </c>
      <c r="B111" s="38" t="s">
        <v>164</v>
      </c>
      <c r="C111" s="38"/>
      <c r="D111" s="16">
        <v>0</v>
      </c>
      <c r="E111" s="37">
        <v>0</v>
      </c>
    </row>
    <row r="112" spans="1:5" ht="25.5" x14ac:dyDescent="0.25">
      <c r="A112" s="42" t="s">
        <v>163</v>
      </c>
      <c r="B112" s="41" t="s">
        <v>162</v>
      </c>
      <c r="C112" s="41"/>
      <c r="D112" s="13">
        <v>0</v>
      </c>
      <c r="E112" s="40">
        <v>0</v>
      </c>
    </row>
    <row r="113" spans="1:5" ht="25.5" x14ac:dyDescent="0.25">
      <c r="A113" s="39" t="s">
        <v>161</v>
      </c>
      <c r="B113" s="38" t="s">
        <v>160</v>
      </c>
      <c r="C113" s="38"/>
      <c r="D113" s="16">
        <v>0</v>
      </c>
      <c r="E113" s="37">
        <v>0</v>
      </c>
    </row>
    <row r="114" spans="1:5" ht="25.5" x14ac:dyDescent="0.25">
      <c r="A114" s="39" t="s">
        <v>159</v>
      </c>
      <c r="B114" s="38" t="s">
        <v>158</v>
      </c>
      <c r="C114" s="38"/>
      <c r="D114" s="16">
        <v>0</v>
      </c>
      <c r="E114" s="37">
        <v>0</v>
      </c>
    </row>
    <row r="115" spans="1:5" ht="25.5" x14ac:dyDescent="0.25">
      <c r="A115" s="39" t="s">
        <v>157</v>
      </c>
      <c r="B115" s="38" t="s">
        <v>156</v>
      </c>
      <c r="C115" s="38"/>
      <c r="D115" s="16">
        <v>0</v>
      </c>
      <c r="E115" s="37">
        <v>0</v>
      </c>
    </row>
    <row r="116" spans="1:5" ht="25.5" x14ac:dyDescent="0.25">
      <c r="A116" s="36" t="s">
        <v>155</v>
      </c>
      <c r="B116" s="35" t="s">
        <v>154</v>
      </c>
      <c r="C116" s="35"/>
      <c r="D116" s="160">
        <v>15056943.98</v>
      </c>
      <c r="E116" s="161">
        <v>12566188.869999999</v>
      </c>
    </row>
    <row r="117" spans="1:5" ht="10.5" customHeight="1" x14ac:dyDescent="0.25">
      <c r="A117" s="2"/>
      <c r="B117" s="2"/>
      <c r="C117" s="2"/>
      <c r="D117" s="2"/>
    </row>
    <row r="118" spans="1:5" ht="15" customHeight="1" x14ac:dyDescent="0.2">
      <c r="A118" s="30"/>
      <c r="B118" s="34"/>
      <c r="C118" s="31"/>
    </row>
    <row r="119" spans="1:5" ht="15" customHeight="1" x14ac:dyDescent="0.2">
      <c r="A119" s="3"/>
      <c r="B119" s="32"/>
      <c r="C119" s="33"/>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F29"/>
  <sheetViews>
    <sheetView showGridLines="0" showZeros="0" showOutlineSymbols="0" view="pageBreakPreview" zoomScaleNormal="100" zoomScaleSheetLayoutView="100"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
      <c r="B1" s="155"/>
    </row>
    <row r="2" spans="1:6" ht="22.5" customHeight="1" x14ac:dyDescent="0.25">
      <c r="A2" s="154"/>
    </row>
    <row r="3" spans="1:6" ht="4.5" customHeight="1" x14ac:dyDescent="0.25">
      <c r="A3" s="2"/>
      <c r="B3" s="2"/>
      <c r="C3" s="2"/>
      <c r="D3" s="2"/>
      <c r="E3" s="2"/>
      <c r="F3" s="2"/>
    </row>
    <row r="4" spans="1:6" ht="36.75" customHeight="1" x14ac:dyDescent="0.25">
      <c r="A4" s="153"/>
    </row>
    <row r="5" spans="1:6" ht="18.75" customHeight="1" x14ac:dyDescent="0.25">
      <c r="A5" s="61"/>
    </row>
    <row r="6" spans="1:6" ht="15.75" customHeight="1" x14ac:dyDescent="0.25">
      <c r="A6" s="70"/>
      <c r="B6" s="70"/>
    </row>
    <row r="7" spans="1:6" ht="15.75" customHeight="1" x14ac:dyDescent="0.25">
      <c r="A7" s="2"/>
      <c r="B7" s="2"/>
    </row>
    <row r="8" spans="1:6" ht="15.75" customHeight="1" x14ac:dyDescent="0.25">
      <c r="A8" s="70"/>
      <c r="B8" s="70"/>
    </row>
    <row r="9" spans="1:6" ht="15.75" customHeight="1" x14ac:dyDescent="0.25">
      <c r="A9" s="2"/>
      <c r="B9" s="2"/>
    </row>
    <row r="10" spans="1:6" ht="15.75" customHeight="1" x14ac:dyDescent="0.25">
      <c r="A10" s="70"/>
      <c r="B10" s="70"/>
    </row>
    <row r="11" spans="1:6" ht="15.75" customHeight="1" x14ac:dyDescent="0.25">
      <c r="A11" s="2"/>
      <c r="B11" s="2"/>
    </row>
    <row r="12" spans="1:6" ht="15.75" customHeight="1" x14ac:dyDescent="0.25">
      <c r="A12" s="70"/>
      <c r="B12" s="70"/>
    </row>
    <row r="13" spans="1:6" ht="15.75" customHeight="1" x14ac:dyDescent="0.25">
      <c r="A13" s="2"/>
      <c r="B13" s="2"/>
    </row>
    <row r="14" spans="1:6" ht="15.75" customHeight="1" x14ac:dyDescent="0.25">
      <c r="A14" s="2"/>
      <c r="B14" s="2"/>
      <c r="C14" s="2"/>
      <c r="D14" s="2"/>
      <c r="E14" s="152"/>
    </row>
    <row r="15" spans="1:6" ht="3.75" customHeight="1" x14ac:dyDescent="0.25">
      <c r="A15" s="9"/>
      <c r="B15" s="9"/>
      <c r="C15" s="9"/>
      <c r="D15" s="9"/>
      <c r="E15" s="9"/>
      <c r="F15" s="2"/>
    </row>
    <row r="16" spans="1:6" ht="41.25" customHeight="1" x14ac:dyDescent="0.25">
      <c r="A16" s="151" t="s">
        <v>585</v>
      </c>
      <c r="B16" s="150" t="s">
        <v>892</v>
      </c>
      <c r="C16" s="150" t="s">
        <v>891</v>
      </c>
      <c r="D16" s="150" t="s">
        <v>23</v>
      </c>
      <c r="E16" s="149" t="s">
        <v>426</v>
      </c>
    </row>
    <row r="17" spans="1:6" ht="26.25" customHeight="1" x14ac:dyDescent="0.25">
      <c r="A17" s="113" t="s">
        <v>354</v>
      </c>
      <c r="B17" s="112" t="s">
        <v>890</v>
      </c>
      <c r="C17" s="41" t="s">
        <v>889</v>
      </c>
      <c r="D17" s="13">
        <v>125677219620</v>
      </c>
      <c r="E17" s="40">
        <v>125661888700</v>
      </c>
    </row>
    <row r="18" spans="1:6" ht="48.75" customHeight="1" x14ac:dyDescent="0.25">
      <c r="A18" s="113" t="s">
        <v>264</v>
      </c>
      <c r="B18" s="112" t="s">
        <v>888</v>
      </c>
      <c r="C18" s="41" t="s">
        <v>887</v>
      </c>
      <c r="D18" s="13">
        <v>1643808877</v>
      </c>
      <c r="E18" s="40">
        <v>15330920</v>
      </c>
    </row>
    <row r="19" spans="1:6" ht="48.75" customHeight="1" x14ac:dyDescent="0.25">
      <c r="A19" s="111" t="s">
        <v>508</v>
      </c>
      <c r="B19" s="110" t="s">
        <v>886</v>
      </c>
      <c r="C19" s="38" t="s">
        <v>885</v>
      </c>
      <c r="D19" s="16">
        <v>1643808877</v>
      </c>
      <c r="E19" s="37">
        <v>15330920</v>
      </c>
    </row>
    <row r="20" spans="1:6" ht="48.75" customHeight="1" x14ac:dyDescent="0.25">
      <c r="A20" s="111" t="s">
        <v>505</v>
      </c>
      <c r="B20" s="110" t="s">
        <v>884</v>
      </c>
      <c r="C20" s="38" t="s">
        <v>883</v>
      </c>
      <c r="D20" s="16">
        <v>0</v>
      </c>
      <c r="E20" s="37">
        <v>0</v>
      </c>
    </row>
    <row r="21" spans="1:6" ht="48.75" customHeight="1" x14ac:dyDescent="0.25">
      <c r="A21" s="113" t="s">
        <v>620</v>
      </c>
      <c r="B21" s="112" t="s">
        <v>882</v>
      </c>
      <c r="C21" s="41" t="s">
        <v>881</v>
      </c>
      <c r="D21" s="13">
        <v>24869401694</v>
      </c>
      <c r="E21" s="40"/>
    </row>
    <row r="22" spans="1:6" ht="26.25" customHeight="1" x14ac:dyDescent="0.25">
      <c r="A22" s="111" t="s">
        <v>880</v>
      </c>
      <c r="B22" s="110" t="s">
        <v>879</v>
      </c>
      <c r="C22" s="38" t="s">
        <v>878</v>
      </c>
      <c r="D22" s="16">
        <v>24875999975</v>
      </c>
      <c r="E22" s="37"/>
    </row>
    <row r="23" spans="1:6" ht="26.25" customHeight="1" x14ac:dyDescent="0.25">
      <c r="A23" s="111" t="s">
        <v>877</v>
      </c>
      <c r="B23" s="110" t="s">
        <v>876</v>
      </c>
      <c r="C23" s="38" t="s">
        <v>875</v>
      </c>
      <c r="D23" s="16">
        <v>6598281</v>
      </c>
      <c r="E23" s="37">
        <v>0</v>
      </c>
    </row>
    <row r="24" spans="1:6" ht="37.5" customHeight="1" x14ac:dyDescent="0.25">
      <c r="A24" s="113" t="s">
        <v>617</v>
      </c>
      <c r="B24" s="112" t="s">
        <v>874</v>
      </c>
      <c r="C24" s="41" t="s">
        <v>873</v>
      </c>
      <c r="D24" s="13">
        <v>152190430191</v>
      </c>
      <c r="E24" s="40">
        <v>125677219620</v>
      </c>
    </row>
    <row r="25" spans="1:6" ht="26.25" customHeight="1" x14ac:dyDescent="0.25">
      <c r="A25" s="148" t="s">
        <v>610</v>
      </c>
      <c r="B25" s="147" t="s">
        <v>872</v>
      </c>
      <c r="C25" s="146" t="s">
        <v>871</v>
      </c>
      <c r="D25" s="120">
        <v>10107.65</v>
      </c>
      <c r="E25" s="145">
        <v>10001.219999999999</v>
      </c>
    </row>
    <row r="26" spans="1:6" ht="6" customHeight="1" x14ac:dyDescent="0.25">
      <c r="A26" s="2"/>
      <c r="B26" s="2"/>
      <c r="C26" s="2"/>
      <c r="D26" s="2"/>
      <c r="E26" s="2"/>
      <c r="F26" s="2"/>
    </row>
    <row r="27" spans="1:6" ht="15.75" customHeight="1" x14ac:dyDescent="0.25">
      <c r="A27" s="77"/>
      <c r="B27" s="62"/>
      <c r="C27" s="62"/>
    </row>
    <row r="28" spans="1:6" ht="15.75" customHeight="1" x14ac:dyDescent="0.25">
      <c r="A28" s="144"/>
      <c r="B28" s="143"/>
      <c r="C28" s="143"/>
    </row>
    <row r="29" spans="1:6" ht="15" customHeight="1" x14ac:dyDescent="0.25">
      <c r="A29" s="2"/>
      <c r="B29" s="2"/>
      <c r="C29" s="2"/>
      <c r="D29" s="2"/>
      <c r="E29" s="2"/>
      <c r="F29" s="2"/>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H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102"/>
    </row>
    <row r="2" spans="1:8" ht="22.5" customHeight="1" x14ac:dyDescent="0.25">
      <c r="A2" s="154"/>
    </row>
    <row r="3" spans="1:8" ht="11.25" customHeight="1" x14ac:dyDescent="0.25">
      <c r="A3" s="2"/>
      <c r="B3" s="2"/>
      <c r="C3" s="2"/>
      <c r="D3" s="2"/>
      <c r="E3" s="2"/>
      <c r="F3" s="2"/>
      <c r="G3" s="2"/>
      <c r="H3" s="2"/>
    </row>
    <row r="4" spans="1:8" ht="36.75" customHeight="1" x14ac:dyDescent="0.25">
      <c r="A4" s="73"/>
    </row>
    <row r="5" spans="1:8" ht="18.75" customHeight="1" x14ac:dyDescent="0.25">
      <c r="A5" s="61"/>
    </row>
    <row r="6" spans="1:8" ht="15" customHeight="1" x14ac:dyDescent="0.25">
      <c r="A6" s="158"/>
      <c r="B6" s="70"/>
      <c r="C6" s="70"/>
    </row>
    <row r="7" spans="1:8" ht="15" customHeight="1" x14ac:dyDescent="0.25">
      <c r="A7" s="2"/>
      <c r="B7" s="2"/>
      <c r="C7" s="2"/>
    </row>
    <row r="8" spans="1:8" ht="15" customHeight="1" x14ac:dyDescent="0.25">
      <c r="A8" s="158"/>
      <c r="B8" s="70"/>
      <c r="C8" s="70"/>
    </row>
    <row r="9" spans="1:8" ht="15" customHeight="1" x14ac:dyDescent="0.25">
      <c r="A9" s="2"/>
      <c r="B9" s="2"/>
      <c r="C9" s="2"/>
    </row>
    <row r="10" spans="1:8" ht="15" customHeight="1" x14ac:dyDescent="0.25">
      <c r="A10" s="158"/>
      <c r="B10" s="70"/>
      <c r="C10" s="70"/>
    </row>
    <row r="11" spans="1:8" ht="15" customHeight="1" x14ac:dyDescent="0.25">
      <c r="A11" s="2"/>
      <c r="B11" s="2"/>
      <c r="C11" s="2"/>
    </row>
    <row r="12" spans="1:8" ht="15" customHeight="1" x14ac:dyDescent="0.25">
      <c r="A12" s="158"/>
      <c r="B12" s="70"/>
      <c r="C12" s="70"/>
    </row>
    <row r="13" spans="1:8" ht="15" customHeight="1" x14ac:dyDescent="0.25">
      <c r="A13" s="2"/>
      <c r="B13" s="2"/>
      <c r="C13" s="2"/>
    </row>
    <row r="14" spans="1:8" ht="15" customHeight="1" x14ac:dyDescent="0.25">
      <c r="A14" s="9"/>
      <c r="B14" s="9"/>
      <c r="C14" s="9"/>
      <c r="D14" s="157"/>
      <c r="E14" s="9"/>
      <c r="F14" s="9"/>
      <c r="G14" s="100"/>
    </row>
    <row r="15" spans="1:8" ht="71.25" customHeight="1" x14ac:dyDescent="0.25">
      <c r="A15" s="8" t="s">
        <v>585</v>
      </c>
      <c r="B15" s="10" t="s">
        <v>962</v>
      </c>
      <c r="C15" s="10" t="s">
        <v>584</v>
      </c>
      <c r="D15" s="10" t="s">
        <v>813</v>
      </c>
      <c r="E15" s="10" t="s">
        <v>812</v>
      </c>
      <c r="F15" s="10" t="s">
        <v>811</v>
      </c>
      <c r="G15" s="69" t="s">
        <v>810</v>
      </c>
    </row>
    <row r="16" spans="1:8" ht="26.25" customHeight="1" x14ac:dyDescent="0.25">
      <c r="A16" s="123" t="s">
        <v>354</v>
      </c>
      <c r="B16" s="11" t="s">
        <v>961</v>
      </c>
      <c r="C16" s="12" t="s">
        <v>960</v>
      </c>
      <c r="D16" s="68">
        <v>0</v>
      </c>
      <c r="E16" s="68">
        <v>0</v>
      </c>
      <c r="F16" s="68">
        <v>0</v>
      </c>
      <c r="G16" s="122">
        <v>0</v>
      </c>
    </row>
    <row r="17" spans="1:7" ht="16.5" customHeight="1" x14ac:dyDescent="0.25">
      <c r="A17" s="123"/>
      <c r="B17" s="11" t="s">
        <v>942</v>
      </c>
      <c r="C17" s="12" t="s">
        <v>959</v>
      </c>
      <c r="D17" s="68">
        <v>0</v>
      </c>
      <c r="E17" s="68">
        <v>0</v>
      </c>
      <c r="F17" s="68">
        <v>0</v>
      </c>
      <c r="G17" s="122">
        <v>0</v>
      </c>
    </row>
    <row r="18" spans="1:7" ht="26.25" customHeight="1" x14ac:dyDescent="0.25">
      <c r="A18" s="123" t="s">
        <v>264</v>
      </c>
      <c r="B18" s="11" t="s">
        <v>958</v>
      </c>
      <c r="C18" s="12" t="s">
        <v>957</v>
      </c>
      <c r="D18" s="68">
        <v>0</v>
      </c>
      <c r="E18" s="68">
        <v>0</v>
      </c>
      <c r="F18" s="68">
        <v>0</v>
      </c>
      <c r="G18" s="122">
        <v>0</v>
      </c>
    </row>
    <row r="19" spans="1:7" ht="26.25" customHeight="1" x14ac:dyDescent="0.25">
      <c r="A19" s="126"/>
      <c r="B19" s="14" t="s">
        <v>896</v>
      </c>
      <c r="C19" s="15" t="s">
        <v>956</v>
      </c>
      <c r="D19" s="66">
        <v>0</v>
      </c>
      <c r="E19" s="66">
        <v>0</v>
      </c>
      <c r="F19" s="66">
        <v>0</v>
      </c>
      <c r="G19" s="124">
        <v>0</v>
      </c>
    </row>
    <row r="20" spans="1:7" ht="26.25" customHeight="1" x14ac:dyDescent="0.25">
      <c r="A20" s="123"/>
      <c r="B20" s="11" t="s">
        <v>955</v>
      </c>
      <c r="C20" s="12" t="s">
        <v>954</v>
      </c>
      <c r="D20" s="68">
        <v>0</v>
      </c>
      <c r="E20" s="68">
        <v>0</v>
      </c>
      <c r="F20" s="68">
        <v>0</v>
      </c>
      <c r="G20" s="122">
        <v>0</v>
      </c>
    </row>
    <row r="21" spans="1:7" ht="26.25" customHeight="1" x14ac:dyDescent="0.25">
      <c r="A21" s="123" t="s">
        <v>620</v>
      </c>
      <c r="B21" s="11" t="s">
        <v>953</v>
      </c>
      <c r="C21" s="12" t="s">
        <v>952</v>
      </c>
      <c r="D21" s="68">
        <v>0</v>
      </c>
      <c r="E21" s="68">
        <v>0</v>
      </c>
      <c r="F21" s="68">
        <v>0</v>
      </c>
      <c r="G21" s="122">
        <v>0</v>
      </c>
    </row>
    <row r="22" spans="1:7" ht="26.25" customHeight="1" x14ac:dyDescent="0.25">
      <c r="A22" s="126" t="s">
        <v>600</v>
      </c>
      <c r="B22" s="14" t="s">
        <v>327</v>
      </c>
      <c r="C22" s="15" t="s">
        <v>951</v>
      </c>
      <c r="D22" s="66">
        <v>0</v>
      </c>
      <c r="E22" s="66">
        <v>0</v>
      </c>
      <c r="F22" s="66">
        <v>7774169096</v>
      </c>
      <c r="G22" s="124">
        <v>5.0999999999999997E-2</v>
      </c>
    </row>
    <row r="23" spans="1:7" ht="16.5" customHeight="1" x14ac:dyDescent="0.25">
      <c r="A23" s="126" t="s">
        <v>799</v>
      </c>
      <c r="B23" s="14" t="s">
        <v>798</v>
      </c>
      <c r="C23" s="15" t="s">
        <v>950</v>
      </c>
      <c r="D23" s="66">
        <v>76</v>
      </c>
      <c r="E23" s="66">
        <v>102291698.63158</v>
      </c>
      <c r="F23" s="66">
        <v>7774169096</v>
      </c>
      <c r="G23" s="124">
        <v>5.0999999999999997E-2</v>
      </c>
    </row>
    <row r="24" spans="1:7" ht="26.25" customHeight="1" x14ac:dyDescent="0.25">
      <c r="A24" s="126" t="s">
        <v>597</v>
      </c>
      <c r="B24" s="14" t="s">
        <v>949</v>
      </c>
      <c r="C24" s="15" t="s">
        <v>948</v>
      </c>
      <c r="D24" s="66">
        <v>0</v>
      </c>
      <c r="E24" s="66">
        <v>0</v>
      </c>
      <c r="F24" s="66">
        <v>42537391307</v>
      </c>
      <c r="G24" s="124">
        <v>0.27900000000000003</v>
      </c>
    </row>
    <row r="25" spans="1:7" ht="16.5" customHeight="1" x14ac:dyDescent="0.25">
      <c r="A25" s="126" t="s">
        <v>743</v>
      </c>
      <c r="B25" s="14" t="s">
        <v>794</v>
      </c>
      <c r="C25" s="15" t="s">
        <v>947</v>
      </c>
      <c r="D25" s="66">
        <v>150000</v>
      </c>
      <c r="E25" s="66">
        <v>100000.02740000001</v>
      </c>
      <c r="F25" s="66">
        <v>15000004110</v>
      </c>
      <c r="G25" s="124">
        <v>9.8400000000000001E-2</v>
      </c>
    </row>
    <row r="26" spans="1:7" ht="16.5" customHeight="1" x14ac:dyDescent="0.25">
      <c r="A26" s="126" t="s">
        <v>740</v>
      </c>
      <c r="B26" s="14" t="s">
        <v>792</v>
      </c>
      <c r="C26" s="15" t="s">
        <v>946</v>
      </c>
      <c r="D26" s="66">
        <v>32990</v>
      </c>
      <c r="E26" s="66">
        <v>97585.287670000005</v>
      </c>
      <c r="F26" s="66">
        <v>3219338640</v>
      </c>
      <c r="G26" s="124">
        <v>2.1100000000000001E-2</v>
      </c>
    </row>
    <row r="27" spans="1:7" ht="16.5" customHeight="1" x14ac:dyDescent="0.25">
      <c r="A27" s="126" t="s">
        <v>737</v>
      </c>
      <c r="B27" s="14" t="s">
        <v>790</v>
      </c>
      <c r="C27" s="15" t="s">
        <v>945</v>
      </c>
      <c r="D27" s="66">
        <v>214357</v>
      </c>
      <c r="E27" s="66">
        <v>99846.640459999995</v>
      </c>
      <c r="F27" s="66">
        <v>21402826309</v>
      </c>
      <c r="G27" s="124">
        <v>0.1404</v>
      </c>
    </row>
    <row r="28" spans="1:7" ht="16.5" customHeight="1" x14ac:dyDescent="0.25">
      <c r="A28" s="126" t="s">
        <v>734</v>
      </c>
      <c r="B28" s="14" t="s">
        <v>788</v>
      </c>
      <c r="C28" s="15" t="s">
        <v>944</v>
      </c>
      <c r="D28" s="66">
        <v>10000</v>
      </c>
      <c r="E28" s="66">
        <v>99999.794519999996</v>
      </c>
      <c r="F28" s="66">
        <v>999997945</v>
      </c>
      <c r="G28" s="124">
        <v>6.6E-3</v>
      </c>
    </row>
    <row r="29" spans="1:7" ht="16.5" customHeight="1" x14ac:dyDescent="0.25">
      <c r="A29" s="126" t="s">
        <v>786</v>
      </c>
      <c r="B29" s="14" t="s">
        <v>785</v>
      </c>
      <c r="C29" s="15" t="s">
        <v>943</v>
      </c>
      <c r="D29" s="66">
        <v>20000</v>
      </c>
      <c r="E29" s="66">
        <v>95761.215169999996</v>
      </c>
      <c r="F29" s="66">
        <v>1915224303</v>
      </c>
      <c r="G29" s="124">
        <v>1.26E-2</v>
      </c>
    </row>
    <row r="30" spans="1:7" ht="16.5" customHeight="1" x14ac:dyDescent="0.25">
      <c r="A30" s="123"/>
      <c r="B30" s="11" t="s">
        <v>942</v>
      </c>
      <c r="C30" s="12" t="s">
        <v>941</v>
      </c>
      <c r="D30" s="68">
        <v>427423</v>
      </c>
      <c r="E30" s="68">
        <v>0</v>
      </c>
      <c r="F30" s="68">
        <v>50311560403</v>
      </c>
      <c r="G30" s="122">
        <v>0.33</v>
      </c>
    </row>
    <row r="31" spans="1:7" ht="25.5" x14ac:dyDescent="0.25">
      <c r="A31" s="123" t="s">
        <v>617</v>
      </c>
      <c r="B31" s="11" t="s">
        <v>940</v>
      </c>
      <c r="C31" s="12" t="s">
        <v>939</v>
      </c>
      <c r="D31" s="68">
        <v>0</v>
      </c>
      <c r="E31" s="68">
        <v>0</v>
      </c>
      <c r="F31" s="68">
        <v>0</v>
      </c>
      <c r="G31" s="122">
        <v>0</v>
      </c>
    </row>
    <row r="32" spans="1:7" ht="25.5" x14ac:dyDescent="0.25">
      <c r="A32" s="126" t="s">
        <v>600</v>
      </c>
      <c r="B32" s="14" t="s">
        <v>938</v>
      </c>
      <c r="C32" s="15" t="s">
        <v>937</v>
      </c>
      <c r="D32" s="66">
        <v>0</v>
      </c>
      <c r="E32" s="66">
        <v>0</v>
      </c>
      <c r="F32" s="66">
        <v>0</v>
      </c>
      <c r="G32" s="124">
        <v>0</v>
      </c>
    </row>
    <row r="33" spans="1:7" ht="25.5" x14ac:dyDescent="0.25">
      <c r="A33" s="126" t="s">
        <v>597</v>
      </c>
      <c r="B33" s="14" t="s">
        <v>936</v>
      </c>
      <c r="C33" s="15" t="s">
        <v>935</v>
      </c>
      <c r="D33" s="66">
        <v>0</v>
      </c>
      <c r="E33" s="66">
        <v>0</v>
      </c>
      <c r="F33" s="66">
        <v>0</v>
      </c>
      <c r="G33" s="124">
        <v>0</v>
      </c>
    </row>
    <row r="34" spans="1:7" ht="25.5" x14ac:dyDescent="0.25">
      <c r="A34" s="126"/>
      <c r="B34" s="14" t="s">
        <v>896</v>
      </c>
      <c r="C34" s="15" t="s">
        <v>934</v>
      </c>
      <c r="D34" s="66">
        <v>0</v>
      </c>
      <c r="E34" s="66">
        <v>0</v>
      </c>
      <c r="F34" s="66">
        <v>0</v>
      </c>
      <c r="G34" s="124">
        <v>0</v>
      </c>
    </row>
    <row r="35" spans="1:7" ht="25.5" x14ac:dyDescent="0.25">
      <c r="A35" s="123"/>
      <c r="B35" s="11" t="s">
        <v>933</v>
      </c>
      <c r="C35" s="12" t="s">
        <v>932</v>
      </c>
      <c r="D35" s="68">
        <v>427423</v>
      </c>
      <c r="E35" s="68">
        <v>0</v>
      </c>
      <c r="F35" s="68">
        <v>50311560403</v>
      </c>
      <c r="G35" s="122">
        <v>0.33</v>
      </c>
    </row>
    <row r="36" spans="1:7" ht="25.5" x14ac:dyDescent="0.25">
      <c r="A36" s="123" t="s">
        <v>610</v>
      </c>
      <c r="B36" s="11" t="s">
        <v>931</v>
      </c>
      <c r="C36" s="12" t="s">
        <v>930</v>
      </c>
      <c r="D36" s="68">
        <v>0</v>
      </c>
      <c r="E36" s="68">
        <v>0</v>
      </c>
      <c r="F36" s="68">
        <v>0</v>
      </c>
      <c r="G36" s="122">
        <v>0</v>
      </c>
    </row>
    <row r="37" spans="1:7" ht="25.5" x14ac:dyDescent="0.25">
      <c r="A37" s="126" t="s">
        <v>600</v>
      </c>
      <c r="B37" s="14" t="s">
        <v>929</v>
      </c>
      <c r="C37" s="15" t="s">
        <v>928</v>
      </c>
      <c r="D37" s="66">
        <v>0</v>
      </c>
      <c r="E37" s="66">
        <v>0</v>
      </c>
      <c r="F37" s="66">
        <v>0</v>
      </c>
      <c r="G37" s="124">
        <v>0</v>
      </c>
    </row>
    <row r="38" spans="1:7" ht="25.5" x14ac:dyDescent="0.25">
      <c r="A38" s="126" t="s">
        <v>597</v>
      </c>
      <c r="B38" s="14" t="s">
        <v>927</v>
      </c>
      <c r="C38" s="15" t="s">
        <v>926</v>
      </c>
      <c r="D38" s="66">
        <v>0</v>
      </c>
      <c r="E38" s="66">
        <v>0</v>
      </c>
      <c r="F38" s="66">
        <v>621772643</v>
      </c>
      <c r="G38" s="124">
        <v>4.1000000000000003E-3</v>
      </c>
    </row>
    <row r="39" spans="1:7" ht="25.5" x14ac:dyDescent="0.25">
      <c r="A39" s="126" t="s">
        <v>682</v>
      </c>
      <c r="B39" s="14" t="s">
        <v>925</v>
      </c>
      <c r="C39" s="15" t="s">
        <v>924</v>
      </c>
      <c r="D39" s="66">
        <v>0</v>
      </c>
      <c r="E39" s="66">
        <v>0</v>
      </c>
      <c r="F39" s="66">
        <v>1415016384</v>
      </c>
      <c r="G39" s="124">
        <v>9.2999999999999992E-3</v>
      </c>
    </row>
    <row r="40" spans="1:7" ht="38.25" x14ac:dyDescent="0.25">
      <c r="A40" s="126" t="s">
        <v>671</v>
      </c>
      <c r="B40" s="14" t="s">
        <v>923</v>
      </c>
      <c r="C40" s="15" t="s">
        <v>922</v>
      </c>
      <c r="D40" s="66">
        <v>0</v>
      </c>
      <c r="E40" s="66">
        <v>0</v>
      </c>
      <c r="F40" s="66">
        <v>0</v>
      </c>
      <c r="G40" s="124">
        <v>0</v>
      </c>
    </row>
    <row r="41" spans="1:7" ht="38.25" x14ac:dyDescent="0.25">
      <c r="A41" s="126" t="s">
        <v>668</v>
      </c>
      <c r="B41" s="14" t="s">
        <v>921</v>
      </c>
      <c r="C41" s="15" t="s">
        <v>920</v>
      </c>
      <c r="D41" s="66">
        <v>0</v>
      </c>
      <c r="E41" s="66">
        <v>0</v>
      </c>
      <c r="F41" s="66">
        <v>0</v>
      </c>
      <c r="G41" s="124">
        <v>0</v>
      </c>
    </row>
    <row r="42" spans="1:7" ht="25.5" x14ac:dyDescent="0.25">
      <c r="A42" s="126" t="s">
        <v>659</v>
      </c>
      <c r="B42" s="14" t="s">
        <v>919</v>
      </c>
      <c r="C42" s="15" t="s">
        <v>918</v>
      </c>
      <c r="D42" s="66">
        <v>0</v>
      </c>
      <c r="E42" s="66">
        <v>0</v>
      </c>
      <c r="F42" s="66">
        <v>0</v>
      </c>
      <c r="G42" s="124">
        <v>0</v>
      </c>
    </row>
    <row r="43" spans="1:7" ht="25.5" x14ac:dyDescent="0.25">
      <c r="A43" s="126" t="s">
        <v>646</v>
      </c>
      <c r="B43" s="14" t="s">
        <v>917</v>
      </c>
      <c r="C43" s="15" t="s">
        <v>916</v>
      </c>
      <c r="D43" s="66">
        <v>0</v>
      </c>
      <c r="E43" s="66">
        <v>0</v>
      </c>
      <c r="F43" s="66">
        <v>0</v>
      </c>
      <c r="G43" s="124">
        <v>0</v>
      </c>
    </row>
    <row r="44" spans="1:7" ht="25.5" x14ac:dyDescent="0.25">
      <c r="A44" s="123"/>
      <c r="B44" s="11" t="s">
        <v>896</v>
      </c>
      <c r="C44" s="12" t="s">
        <v>915</v>
      </c>
      <c r="D44" s="68">
        <v>0</v>
      </c>
      <c r="E44" s="68">
        <v>0</v>
      </c>
      <c r="F44" s="68">
        <v>2036789027</v>
      </c>
      <c r="G44" s="122">
        <v>1.34E-2</v>
      </c>
    </row>
    <row r="45" spans="1:7" ht="25.5" x14ac:dyDescent="0.25">
      <c r="A45" s="123" t="s">
        <v>162</v>
      </c>
      <c r="B45" s="11" t="s">
        <v>914</v>
      </c>
      <c r="C45" s="12" t="s">
        <v>913</v>
      </c>
      <c r="D45" s="68">
        <v>0</v>
      </c>
      <c r="E45" s="68">
        <v>0</v>
      </c>
      <c r="F45" s="68">
        <v>0</v>
      </c>
      <c r="G45" s="122">
        <v>0</v>
      </c>
    </row>
    <row r="46" spans="1:7" ht="25.5" x14ac:dyDescent="0.25">
      <c r="A46" s="126" t="s">
        <v>600</v>
      </c>
      <c r="B46" s="14" t="s">
        <v>912</v>
      </c>
      <c r="C46" s="15" t="s">
        <v>911</v>
      </c>
      <c r="D46" s="66">
        <v>0</v>
      </c>
      <c r="E46" s="66">
        <v>0</v>
      </c>
      <c r="F46" s="66">
        <v>55326682415</v>
      </c>
      <c r="G46" s="124">
        <v>0.3629</v>
      </c>
    </row>
    <row r="47" spans="1:7" ht="25.5" x14ac:dyDescent="0.25">
      <c r="A47" s="129"/>
      <c r="B47" s="17" t="s">
        <v>910</v>
      </c>
      <c r="C47" s="18" t="s">
        <v>909</v>
      </c>
      <c r="D47" s="156">
        <v>0</v>
      </c>
      <c r="E47" s="156">
        <v>0</v>
      </c>
      <c r="F47" s="156">
        <v>10114469242</v>
      </c>
      <c r="G47" s="127">
        <v>6.6299999999999998E-2</v>
      </c>
    </row>
    <row r="48" spans="1:7" ht="25.5" x14ac:dyDescent="0.25">
      <c r="A48" s="129"/>
      <c r="B48" s="17" t="s">
        <v>908</v>
      </c>
      <c r="C48" s="18" t="s">
        <v>907</v>
      </c>
      <c r="D48" s="156">
        <v>0</v>
      </c>
      <c r="E48" s="156">
        <v>0</v>
      </c>
      <c r="F48" s="156">
        <v>25186733721</v>
      </c>
      <c r="G48" s="127">
        <v>0.16520000000000001</v>
      </c>
    </row>
    <row r="49" spans="1:8" ht="25.5" x14ac:dyDescent="0.25">
      <c r="A49" s="129"/>
      <c r="B49" s="17" t="s">
        <v>906</v>
      </c>
      <c r="C49" s="18" t="s">
        <v>905</v>
      </c>
      <c r="D49" s="156">
        <v>0</v>
      </c>
      <c r="E49" s="156">
        <v>0</v>
      </c>
      <c r="F49" s="156">
        <v>20025479452</v>
      </c>
      <c r="G49" s="127">
        <v>0.1313</v>
      </c>
    </row>
    <row r="50" spans="1:8" ht="25.5" x14ac:dyDescent="0.25">
      <c r="A50" s="126" t="s">
        <v>597</v>
      </c>
      <c r="B50" s="14" t="s">
        <v>904</v>
      </c>
      <c r="C50" s="15" t="s">
        <v>903</v>
      </c>
      <c r="D50" s="66">
        <v>0</v>
      </c>
      <c r="E50" s="66">
        <v>0</v>
      </c>
      <c r="F50" s="66">
        <v>44786803262</v>
      </c>
      <c r="G50" s="124">
        <v>0.29380000000000001</v>
      </c>
    </row>
    <row r="51" spans="1:8" ht="16.5" customHeight="1" x14ac:dyDescent="0.25">
      <c r="A51" s="126" t="s">
        <v>743</v>
      </c>
      <c r="B51" s="14" t="s">
        <v>742</v>
      </c>
      <c r="C51" s="15" t="s">
        <v>902</v>
      </c>
      <c r="D51" s="66">
        <v>10000</v>
      </c>
      <c r="E51" s="66"/>
      <c r="F51" s="66">
        <v>10000000000</v>
      </c>
      <c r="G51" s="124">
        <v>6.5600000000000006E-2</v>
      </c>
    </row>
    <row r="52" spans="1:8" ht="16.5" customHeight="1" x14ac:dyDescent="0.25">
      <c r="A52" s="126" t="s">
        <v>740</v>
      </c>
      <c r="B52" s="14" t="s">
        <v>739</v>
      </c>
      <c r="C52" s="15" t="s">
        <v>901</v>
      </c>
      <c r="D52" s="66">
        <v>10000</v>
      </c>
      <c r="E52" s="66"/>
      <c r="F52" s="66">
        <v>10000000000</v>
      </c>
      <c r="G52" s="124">
        <v>6.5600000000000006E-2</v>
      </c>
    </row>
    <row r="53" spans="1:8" ht="16.5" customHeight="1" x14ac:dyDescent="0.25">
      <c r="A53" s="126" t="s">
        <v>737</v>
      </c>
      <c r="B53" s="14" t="s">
        <v>736</v>
      </c>
      <c r="C53" s="15" t="s">
        <v>900</v>
      </c>
      <c r="D53" s="66">
        <v>1</v>
      </c>
      <c r="E53" s="66"/>
      <c r="F53" s="66">
        <v>9905133785</v>
      </c>
      <c r="G53" s="124">
        <v>6.5000000000000002E-2</v>
      </c>
    </row>
    <row r="54" spans="1:8" ht="16.5" customHeight="1" x14ac:dyDescent="0.25">
      <c r="A54" s="126" t="s">
        <v>734</v>
      </c>
      <c r="B54" s="14" t="s">
        <v>733</v>
      </c>
      <c r="C54" s="15" t="s">
        <v>899</v>
      </c>
      <c r="D54" s="66">
        <v>15</v>
      </c>
      <c r="E54" s="66"/>
      <c r="F54" s="66">
        <v>14881669477</v>
      </c>
      <c r="G54" s="124">
        <v>9.7600000000000006E-2</v>
      </c>
    </row>
    <row r="55" spans="1:8" ht="25.5" x14ac:dyDescent="0.25">
      <c r="A55" s="126" t="s">
        <v>682</v>
      </c>
      <c r="B55" s="14" t="s">
        <v>898</v>
      </c>
      <c r="C55" s="15" t="s">
        <v>897</v>
      </c>
      <c r="D55" s="66">
        <v>0</v>
      </c>
      <c r="E55" s="66">
        <v>0</v>
      </c>
      <c r="F55" s="66">
        <v>0</v>
      </c>
      <c r="G55" s="124">
        <v>0</v>
      </c>
    </row>
    <row r="56" spans="1:8" ht="25.5" x14ac:dyDescent="0.25">
      <c r="A56" s="123"/>
      <c r="B56" s="11" t="s">
        <v>896</v>
      </c>
      <c r="C56" s="12" t="s">
        <v>895</v>
      </c>
      <c r="D56" s="68">
        <v>0</v>
      </c>
      <c r="E56" s="68">
        <v>0</v>
      </c>
      <c r="F56" s="68">
        <v>100113485677</v>
      </c>
      <c r="G56" s="122">
        <v>0.65659999999999996</v>
      </c>
    </row>
    <row r="57" spans="1:8" ht="25.5" x14ac:dyDescent="0.25">
      <c r="A57" s="121" t="s">
        <v>605</v>
      </c>
      <c r="B57" s="20" t="s">
        <v>894</v>
      </c>
      <c r="C57" s="21" t="s">
        <v>893</v>
      </c>
      <c r="D57" s="64">
        <v>0</v>
      </c>
      <c r="E57" s="64">
        <v>0</v>
      </c>
      <c r="F57" s="64">
        <v>152461835107</v>
      </c>
      <c r="G57" s="119">
        <v>1</v>
      </c>
    </row>
    <row r="58" spans="1:8" ht="11.25" customHeight="1" x14ac:dyDescent="0.25">
      <c r="A58" s="2"/>
      <c r="B58" s="2"/>
      <c r="C58" s="2"/>
      <c r="D58" s="2"/>
      <c r="E58" s="2"/>
      <c r="F58" s="2"/>
      <c r="G58" s="2"/>
      <c r="H58" s="2"/>
    </row>
    <row r="59" spans="1:8" ht="13.5" customHeight="1" x14ac:dyDescent="0.25">
      <c r="A59" s="62"/>
      <c r="B59" s="62"/>
      <c r="C59" s="62"/>
    </row>
    <row r="60" spans="1:8" ht="13.5" customHeight="1" x14ac:dyDescent="0.25">
      <c r="A60" s="143"/>
      <c r="B60" s="143"/>
      <c r="C60" s="143"/>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69"/>
  <sheetViews>
    <sheetView showGridLines="0" showZeros="0" showOutlineSymbols="0" view="pageBreakPreview" zoomScaleNormal="100" zoomScaleSheetLayoutView="100"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2"/>
      <c r="B1" s="2"/>
      <c r="C1" s="75"/>
    </row>
    <row r="2" spans="1:3" ht="35.25" customHeight="1" x14ac:dyDescent="0.25">
      <c r="A2" s="74"/>
    </row>
    <row r="3" spans="1:3" ht="6.75" customHeight="1" x14ac:dyDescent="0.25">
      <c r="A3" s="2"/>
      <c r="B3" s="2"/>
      <c r="C3" s="2"/>
    </row>
    <row r="4" spans="1:3" ht="15.75" customHeight="1" x14ac:dyDescent="0.25">
      <c r="A4" s="73"/>
    </row>
    <row r="5" spans="1:3" ht="15.75" customHeight="1" x14ac:dyDescent="0.25">
      <c r="A5" s="72"/>
    </row>
    <row r="6" spans="1:3" ht="11.25" customHeight="1" x14ac:dyDescent="0.25">
      <c r="A6" s="60"/>
    </row>
    <row r="7" spans="1:3" ht="9" customHeight="1" x14ac:dyDescent="0.25">
      <c r="A7" s="2"/>
      <c r="B7" s="2"/>
      <c r="C7" s="71"/>
    </row>
    <row r="8" spans="1:3" ht="15.75" customHeight="1" x14ac:dyDescent="0.25">
      <c r="A8" s="70"/>
      <c r="B8" s="70"/>
    </row>
    <row r="9" spans="1:3" ht="15.75" customHeight="1" x14ac:dyDescent="0.25">
      <c r="A9" s="2"/>
      <c r="B9" s="2"/>
    </row>
    <row r="10" spans="1:3" ht="15.75" customHeight="1" x14ac:dyDescent="0.25">
      <c r="A10" s="70"/>
      <c r="B10" s="70"/>
    </row>
    <row r="11" spans="1:3" ht="15.75" customHeight="1" x14ac:dyDescent="0.25">
      <c r="A11" s="2"/>
      <c r="B11" s="2"/>
    </row>
    <row r="12" spans="1:3" ht="15.75" customHeight="1" x14ac:dyDescent="0.25">
      <c r="A12" s="70"/>
      <c r="B12" s="70"/>
    </row>
    <row r="13" spans="1:3" ht="15.75" customHeight="1" x14ac:dyDescent="0.25">
      <c r="A13" s="2"/>
      <c r="B13" s="2"/>
    </row>
    <row r="14" spans="1:3" ht="15.75" customHeight="1" x14ac:dyDescent="0.25">
      <c r="A14" s="70"/>
      <c r="B14" s="70"/>
    </row>
    <row r="15" spans="1:3" ht="15.75" customHeight="1" x14ac:dyDescent="0.25">
      <c r="A15" s="2"/>
      <c r="B15" s="2"/>
    </row>
    <row r="16" spans="1:3" ht="15.75" customHeight="1" x14ac:dyDescent="0.25">
      <c r="A16" s="9"/>
      <c r="B16" s="9"/>
      <c r="C16" s="9"/>
    </row>
    <row r="17" spans="1:5" ht="39.75" customHeight="1" x14ac:dyDescent="0.25">
      <c r="A17" s="8" t="s">
        <v>427</v>
      </c>
      <c r="B17" s="10" t="s">
        <v>19</v>
      </c>
      <c r="C17" s="10" t="s">
        <v>20</v>
      </c>
      <c r="D17" s="10" t="s">
        <v>23</v>
      </c>
      <c r="E17" s="69" t="s">
        <v>426</v>
      </c>
    </row>
    <row r="18" spans="1:5" ht="26.25" customHeight="1" x14ac:dyDescent="0.25">
      <c r="A18" s="23" t="s">
        <v>425</v>
      </c>
      <c r="B18" s="12" t="s">
        <v>354</v>
      </c>
      <c r="C18" s="12"/>
      <c r="D18" s="68">
        <v>0</v>
      </c>
      <c r="E18" s="67">
        <v>0</v>
      </c>
    </row>
    <row r="19" spans="1:5" ht="26.25" customHeight="1" x14ac:dyDescent="0.25">
      <c r="A19" s="23" t="s">
        <v>424</v>
      </c>
      <c r="B19" s="12" t="s">
        <v>27</v>
      </c>
      <c r="C19" s="12"/>
      <c r="D19" s="68">
        <v>1643808877</v>
      </c>
      <c r="E19" s="67">
        <v>15330920</v>
      </c>
    </row>
    <row r="20" spans="1:5" ht="37.5" customHeight="1" x14ac:dyDescent="0.25">
      <c r="A20" s="23" t="s">
        <v>423</v>
      </c>
      <c r="B20" s="12" t="s">
        <v>29</v>
      </c>
      <c r="C20" s="12"/>
      <c r="D20" s="68">
        <v>60660052</v>
      </c>
      <c r="E20" s="67">
        <v>0</v>
      </c>
    </row>
    <row r="21" spans="1:5" ht="37.5" customHeight="1" x14ac:dyDescent="0.25">
      <c r="A21" s="24" t="s">
        <v>422</v>
      </c>
      <c r="B21" s="15" t="s">
        <v>35</v>
      </c>
      <c r="C21" s="15"/>
      <c r="D21" s="66">
        <f>D22+D23</f>
        <v>660052</v>
      </c>
      <c r="E21" s="65">
        <f>E22+E23</f>
        <v>0</v>
      </c>
    </row>
    <row r="22" spans="1:5" ht="26.25" customHeight="1" x14ac:dyDescent="0.25">
      <c r="A22" s="24" t="s">
        <v>421</v>
      </c>
      <c r="B22" s="15" t="s">
        <v>37</v>
      </c>
      <c r="C22" s="15"/>
      <c r="D22" s="66">
        <v>0</v>
      </c>
      <c r="E22" s="65">
        <v>0</v>
      </c>
    </row>
    <row r="23" spans="1:5" ht="37.5" customHeight="1" x14ac:dyDescent="0.25">
      <c r="A23" s="24" t="s">
        <v>420</v>
      </c>
      <c r="B23" s="15" t="s">
        <v>39</v>
      </c>
      <c r="C23" s="15"/>
      <c r="D23" s="66">
        <v>660052</v>
      </c>
      <c r="E23" s="65">
        <v>0</v>
      </c>
    </row>
    <row r="24" spans="1:5" ht="26.25" customHeight="1" x14ac:dyDescent="0.25">
      <c r="A24" s="24" t="s">
        <v>419</v>
      </c>
      <c r="B24" s="15" t="s">
        <v>41</v>
      </c>
      <c r="C24" s="15"/>
      <c r="D24" s="66">
        <v>60000000</v>
      </c>
      <c r="E24" s="65">
        <v>0</v>
      </c>
    </row>
    <row r="25" spans="1:5" ht="48.75" customHeight="1" x14ac:dyDescent="0.25">
      <c r="A25" s="23" t="s">
        <v>418</v>
      </c>
      <c r="B25" s="12" t="s">
        <v>43</v>
      </c>
      <c r="C25" s="12"/>
      <c r="D25" s="68">
        <f>D19+D20</f>
        <v>1704468929</v>
      </c>
      <c r="E25" s="67">
        <f>E19+E20</f>
        <v>15330920</v>
      </c>
    </row>
    <row r="26" spans="1:5" ht="26.25" customHeight="1" x14ac:dyDescent="0.25">
      <c r="A26" s="24" t="s">
        <v>417</v>
      </c>
      <c r="B26" s="15" t="s">
        <v>75</v>
      </c>
      <c r="C26" s="15"/>
      <c r="D26" s="66">
        <v>-115124503169</v>
      </c>
      <c r="E26" s="65">
        <v>0</v>
      </c>
    </row>
    <row r="27" spans="1:5" ht="37.5" customHeight="1" x14ac:dyDescent="0.25">
      <c r="A27" s="24" t="s">
        <v>416</v>
      </c>
      <c r="B27" s="15" t="s">
        <v>49</v>
      </c>
      <c r="C27" s="15"/>
      <c r="D27" s="66">
        <v>0</v>
      </c>
      <c r="E27" s="65">
        <v>0</v>
      </c>
    </row>
    <row r="28" spans="1:5" ht="26.25" customHeight="1" x14ac:dyDescent="0.25">
      <c r="A28" s="24" t="s">
        <v>415</v>
      </c>
      <c r="B28" s="15" t="s">
        <v>51</v>
      </c>
      <c r="C28" s="15"/>
      <c r="D28" s="66">
        <v>-2031283274</v>
      </c>
      <c r="E28" s="65">
        <v>-5505753</v>
      </c>
    </row>
    <row r="29" spans="1:5" ht="26.25" customHeight="1" x14ac:dyDescent="0.25">
      <c r="A29" s="24" t="s">
        <v>414</v>
      </c>
      <c r="B29" s="15" t="s">
        <v>53</v>
      </c>
      <c r="C29" s="15"/>
      <c r="D29" s="66">
        <v>0</v>
      </c>
      <c r="E29" s="65">
        <v>0</v>
      </c>
    </row>
    <row r="30" spans="1:5" ht="25.5" x14ac:dyDescent="0.25">
      <c r="A30" s="24" t="s">
        <v>413</v>
      </c>
      <c r="B30" s="15" t="s">
        <v>55</v>
      </c>
      <c r="C30" s="15"/>
      <c r="D30" s="66">
        <v>0</v>
      </c>
      <c r="E30" s="65">
        <v>0</v>
      </c>
    </row>
    <row r="31" spans="1:5" ht="38.25" x14ac:dyDescent="0.25">
      <c r="A31" s="24" t="s">
        <v>412</v>
      </c>
      <c r="B31" s="15" t="s">
        <v>57</v>
      </c>
      <c r="C31" s="15"/>
      <c r="D31" s="66">
        <v>0</v>
      </c>
      <c r="E31" s="65">
        <v>0</v>
      </c>
    </row>
    <row r="32" spans="1:5" ht="38.25" x14ac:dyDescent="0.25">
      <c r="A32" s="24" t="s">
        <v>411</v>
      </c>
      <c r="B32" s="15" t="s">
        <v>59</v>
      </c>
      <c r="C32" s="15"/>
      <c r="D32" s="66">
        <v>0</v>
      </c>
      <c r="E32" s="65">
        <v>0</v>
      </c>
    </row>
    <row r="33" spans="1:5" ht="25.5" x14ac:dyDescent="0.25">
      <c r="A33" s="24" t="s">
        <v>410</v>
      </c>
      <c r="B33" s="15" t="s">
        <v>67</v>
      </c>
      <c r="C33" s="15"/>
      <c r="D33" s="66">
        <v>0</v>
      </c>
      <c r="E33" s="65">
        <v>0</v>
      </c>
    </row>
    <row r="34" spans="1:5" ht="38.25" x14ac:dyDescent="0.25">
      <c r="A34" s="24" t="s">
        <v>409</v>
      </c>
      <c r="B34" s="15" t="s">
        <v>69</v>
      </c>
      <c r="C34" s="15"/>
      <c r="D34" s="66">
        <v>630000</v>
      </c>
      <c r="E34" s="65">
        <v>270000</v>
      </c>
    </row>
    <row r="35" spans="1:5" ht="38.25" x14ac:dyDescent="0.25">
      <c r="A35" s="24" t="s">
        <v>408</v>
      </c>
      <c r="B35" s="15" t="s">
        <v>71</v>
      </c>
      <c r="C35" s="15"/>
      <c r="D35" s="66">
        <v>0</v>
      </c>
      <c r="E35" s="65">
        <v>187</v>
      </c>
    </row>
    <row r="36" spans="1:5" ht="38.25" x14ac:dyDescent="0.25">
      <c r="A36" s="24" t="s">
        <v>407</v>
      </c>
      <c r="B36" s="15" t="s">
        <v>73</v>
      </c>
      <c r="C36" s="15"/>
      <c r="D36" s="66">
        <v>0</v>
      </c>
      <c r="E36" s="65">
        <v>0</v>
      </c>
    </row>
    <row r="37" spans="1:5" ht="25.5" x14ac:dyDescent="0.25">
      <c r="A37" s="24" t="s">
        <v>406</v>
      </c>
      <c r="B37" s="15" t="s">
        <v>405</v>
      </c>
      <c r="C37" s="15"/>
      <c r="D37" s="66">
        <v>26424455</v>
      </c>
      <c r="E37" s="65">
        <v>2875545</v>
      </c>
    </row>
    <row r="38" spans="1:5" ht="38.25" x14ac:dyDescent="0.25">
      <c r="A38" s="24" t="s">
        <v>404</v>
      </c>
      <c r="B38" s="15" t="s">
        <v>403</v>
      </c>
      <c r="C38" s="15"/>
      <c r="D38" s="66">
        <v>138450437</v>
      </c>
      <c r="E38" s="65">
        <v>42754292</v>
      </c>
    </row>
    <row r="39" spans="1:5" ht="25.5" x14ac:dyDescent="0.25">
      <c r="A39" s="24" t="s">
        <v>402</v>
      </c>
      <c r="B39" s="15" t="s">
        <v>401</v>
      </c>
      <c r="C39" s="15"/>
      <c r="D39" s="66">
        <v>0</v>
      </c>
      <c r="E39" s="65">
        <v>0</v>
      </c>
    </row>
    <row r="40" spans="1:5" ht="25.5" x14ac:dyDescent="0.25">
      <c r="A40" s="23" t="s">
        <v>400</v>
      </c>
      <c r="B40" s="12" t="s">
        <v>399</v>
      </c>
      <c r="C40" s="12"/>
      <c r="D40" s="68">
        <f>D25+D27+D28+D29+D30+D31+D32+D33+D34+D35+D36+D37+D38+D39+D26</f>
        <v>-115285812622</v>
      </c>
      <c r="E40" s="67">
        <f>E25+E27+E28+E29+E30+E31+E32+E33+E34+E35+E36+E37+E38+E39+E26</f>
        <v>55725191</v>
      </c>
    </row>
    <row r="41" spans="1:5" ht="25.5" x14ac:dyDescent="0.25">
      <c r="A41" s="23" t="s">
        <v>398</v>
      </c>
      <c r="B41" s="12" t="s">
        <v>264</v>
      </c>
      <c r="C41" s="12"/>
      <c r="D41" s="68">
        <v>0</v>
      </c>
      <c r="E41" s="67">
        <v>0</v>
      </c>
    </row>
    <row r="42" spans="1:5" ht="25.5" x14ac:dyDescent="0.25">
      <c r="A42" s="24" t="s">
        <v>397</v>
      </c>
      <c r="B42" s="15" t="s">
        <v>141</v>
      </c>
      <c r="C42" s="15"/>
      <c r="D42" s="66">
        <v>24875999975</v>
      </c>
      <c r="E42" s="65">
        <v>125661888700</v>
      </c>
    </row>
    <row r="43" spans="1:5" ht="25.5" x14ac:dyDescent="0.25">
      <c r="A43" s="24" t="s">
        <v>396</v>
      </c>
      <c r="B43" s="15" t="s">
        <v>143</v>
      </c>
      <c r="C43" s="15"/>
      <c r="D43" s="66">
        <v>-6598281</v>
      </c>
      <c r="E43" s="65">
        <v>0</v>
      </c>
    </row>
    <row r="44" spans="1:5" ht="25.5" x14ac:dyDescent="0.25">
      <c r="A44" s="24" t="s">
        <v>395</v>
      </c>
      <c r="B44" s="15" t="s">
        <v>394</v>
      </c>
      <c r="C44" s="15"/>
      <c r="D44" s="66">
        <v>0</v>
      </c>
      <c r="E44" s="65">
        <v>0</v>
      </c>
    </row>
    <row r="45" spans="1:5" ht="25.5" x14ac:dyDescent="0.25">
      <c r="A45" s="24" t="s">
        <v>393</v>
      </c>
      <c r="B45" s="15" t="s">
        <v>392</v>
      </c>
      <c r="C45" s="15"/>
      <c r="D45" s="66">
        <v>0</v>
      </c>
      <c r="E45" s="65">
        <v>0</v>
      </c>
    </row>
    <row r="46" spans="1:5" ht="25.5" x14ac:dyDescent="0.25">
      <c r="A46" s="24" t="s">
        <v>391</v>
      </c>
      <c r="B46" s="15" t="s">
        <v>390</v>
      </c>
      <c r="C46" s="15"/>
      <c r="D46" s="66">
        <v>0</v>
      </c>
      <c r="E46" s="65">
        <v>0</v>
      </c>
    </row>
    <row r="47" spans="1:5" ht="25.5" x14ac:dyDescent="0.25">
      <c r="A47" s="23" t="s">
        <v>389</v>
      </c>
      <c r="B47" s="12" t="s">
        <v>139</v>
      </c>
      <c r="C47" s="12"/>
      <c r="D47" s="68">
        <f>D42+D43+D44+D45+D46</f>
        <v>24869401694</v>
      </c>
      <c r="E47" s="67">
        <f>E42+E43+E44+E45+E46</f>
        <v>125661888700</v>
      </c>
    </row>
    <row r="48" spans="1:5" ht="38.25" x14ac:dyDescent="0.25">
      <c r="A48" s="23" t="s">
        <v>388</v>
      </c>
      <c r="B48" s="12" t="s">
        <v>145</v>
      </c>
      <c r="C48" s="12"/>
      <c r="D48" s="68">
        <f>D40+D47</f>
        <v>-90416410928</v>
      </c>
      <c r="E48" s="67">
        <f>E40+E47</f>
        <v>125717613891</v>
      </c>
    </row>
    <row r="49" spans="1:5" ht="25.5" x14ac:dyDescent="0.25">
      <c r="A49" s="23" t="s">
        <v>387</v>
      </c>
      <c r="B49" s="12" t="s">
        <v>386</v>
      </c>
      <c r="C49" s="12"/>
      <c r="D49" s="68">
        <v>0</v>
      </c>
      <c r="E49" s="67">
        <v>0</v>
      </c>
    </row>
    <row r="50" spans="1:5" ht="25.5" x14ac:dyDescent="0.25">
      <c r="A50" s="23" t="s">
        <v>385</v>
      </c>
      <c r="B50" s="12" t="s">
        <v>384</v>
      </c>
      <c r="C50" s="12"/>
      <c r="D50" s="68">
        <f>D51+D55+D56</f>
        <v>125717613891</v>
      </c>
      <c r="E50" s="67">
        <f>E51+E55+E56</f>
        <v>0</v>
      </c>
    </row>
    <row r="51" spans="1:5" ht="38.25" x14ac:dyDescent="0.25">
      <c r="A51" s="24" t="s">
        <v>372</v>
      </c>
      <c r="B51" s="15" t="s">
        <v>383</v>
      </c>
      <c r="C51" s="15"/>
      <c r="D51" s="66">
        <f>D52+D53+D54</f>
        <v>125717613891</v>
      </c>
      <c r="E51" s="65">
        <f>E52+E53+E54</f>
        <v>0</v>
      </c>
    </row>
    <row r="52" spans="1:5" ht="25.5" x14ac:dyDescent="0.25">
      <c r="A52" s="24" t="s">
        <v>370</v>
      </c>
      <c r="B52" s="15" t="s">
        <v>382</v>
      </c>
      <c r="C52" s="15"/>
      <c r="D52" s="66">
        <v>117613891</v>
      </c>
      <c r="E52" s="65">
        <v>0</v>
      </c>
    </row>
    <row r="53" spans="1:5" ht="25.5" x14ac:dyDescent="0.25">
      <c r="A53" s="24" t="s">
        <v>368</v>
      </c>
      <c r="B53" s="15" t="s">
        <v>381</v>
      </c>
      <c r="C53" s="15"/>
      <c r="D53" s="66">
        <v>125600000000</v>
      </c>
      <c r="E53" s="65">
        <v>0</v>
      </c>
    </row>
    <row r="54" spans="1:5" ht="25.5" x14ac:dyDescent="0.25">
      <c r="A54" s="24" t="s">
        <v>343</v>
      </c>
      <c r="B54" s="15" t="s">
        <v>380</v>
      </c>
      <c r="C54" s="15"/>
      <c r="D54" s="66">
        <v>0</v>
      </c>
      <c r="E54" s="65">
        <v>0</v>
      </c>
    </row>
    <row r="55" spans="1:5" ht="25.5" x14ac:dyDescent="0.25">
      <c r="A55" s="24" t="s">
        <v>379</v>
      </c>
      <c r="B55" s="15" t="s">
        <v>378</v>
      </c>
      <c r="C55" s="15"/>
      <c r="D55" s="66">
        <v>0</v>
      </c>
      <c r="E55" s="65">
        <v>0</v>
      </c>
    </row>
    <row r="56" spans="1:5" ht="25.5" x14ac:dyDescent="0.25">
      <c r="A56" s="24" t="s">
        <v>363</v>
      </c>
      <c r="B56" s="15" t="s">
        <v>377</v>
      </c>
      <c r="C56" s="15"/>
      <c r="D56" s="66">
        <v>0</v>
      </c>
      <c r="E56" s="65">
        <v>0</v>
      </c>
    </row>
    <row r="57" spans="1:5" ht="25.5" x14ac:dyDescent="0.25">
      <c r="A57" s="23" t="s">
        <v>376</v>
      </c>
      <c r="B57" s="12" t="s">
        <v>375</v>
      </c>
      <c r="C57" s="12"/>
      <c r="D57" s="68">
        <v>0</v>
      </c>
      <c r="E57" s="67">
        <v>0</v>
      </c>
    </row>
    <row r="58" spans="1:5" ht="25.5" x14ac:dyDescent="0.25">
      <c r="A58" s="23" t="s">
        <v>374</v>
      </c>
      <c r="B58" s="12" t="s">
        <v>373</v>
      </c>
      <c r="C58" s="12"/>
      <c r="D58" s="68">
        <f>D59+D63+D64</f>
        <v>35301202963</v>
      </c>
      <c r="E58" s="67">
        <f>E59+E63+E64</f>
        <v>125717613891</v>
      </c>
    </row>
    <row r="59" spans="1:5" ht="38.25" x14ac:dyDescent="0.25">
      <c r="A59" s="24" t="s">
        <v>372</v>
      </c>
      <c r="B59" s="15" t="s">
        <v>371</v>
      </c>
      <c r="C59" s="15"/>
      <c r="D59" s="66">
        <f>D60+D61+D62</f>
        <v>35301202963</v>
      </c>
      <c r="E59" s="65">
        <f>E60+E61+E62</f>
        <v>125717613891</v>
      </c>
    </row>
    <row r="60" spans="1:5" ht="25.5" x14ac:dyDescent="0.25">
      <c r="A60" s="24" t="s">
        <v>370</v>
      </c>
      <c r="B60" s="15" t="s">
        <v>369</v>
      </c>
      <c r="C60" s="15"/>
      <c r="D60" s="66">
        <v>10114469242</v>
      </c>
      <c r="E60" s="65">
        <v>117613891</v>
      </c>
    </row>
    <row r="61" spans="1:5" ht="25.5" x14ac:dyDescent="0.25">
      <c r="A61" s="24" t="s">
        <v>368</v>
      </c>
      <c r="B61" s="15" t="s">
        <v>367</v>
      </c>
      <c r="C61" s="15"/>
      <c r="D61" s="66">
        <v>25186733721</v>
      </c>
      <c r="E61" s="65">
        <v>125600000000</v>
      </c>
    </row>
    <row r="62" spans="1:5" ht="25.5" x14ac:dyDescent="0.25">
      <c r="A62" s="24" t="s">
        <v>343</v>
      </c>
      <c r="B62" s="15" t="s">
        <v>366</v>
      </c>
      <c r="C62" s="15"/>
      <c r="D62" s="66">
        <v>0</v>
      </c>
      <c r="E62" s="65">
        <v>0</v>
      </c>
    </row>
    <row r="63" spans="1:5" ht="25.5" x14ac:dyDescent="0.25">
      <c r="A63" s="24" t="s">
        <v>365</v>
      </c>
      <c r="B63" s="15" t="s">
        <v>364</v>
      </c>
      <c r="C63" s="15"/>
      <c r="D63" s="66">
        <v>0</v>
      </c>
      <c r="E63" s="65">
        <v>0</v>
      </c>
    </row>
    <row r="64" spans="1:5" ht="25.5" x14ac:dyDescent="0.25">
      <c r="A64" s="24" t="s">
        <v>363</v>
      </c>
      <c r="B64" s="15" t="s">
        <v>362</v>
      </c>
      <c r="C64" s="15"/>
      <c r="D64" s="66">
        <v>0</v>
      </c>
      <c r="E64" s="65">
        <v>0</v>
      </c>
    </row>
    <row r="65" spans="1:5" ht="25.5" x14ac:dyDescent="0.25">
      <c r="A65" s="25" t="s">
        <v>361</v>
      </c>
      <c r="B65" s="21" t="s">
        <v>360</v>
      </c>
      <c r="C65" s="21"/>
      <c r="D65" s="64">
        <f>D58-D50</f>
        <v>-90416410928</v>
      </c>
      <c r="E65" s="63">
        <f>E58-E50</f>
        <v>125717613891</v>
      </c>
    </row>
    <row r="66" spans="1:5" ht="13.5" customHeight="1" x14ac:dyDescent="0.25">
      <c r="A66" s="2"/>
      <c r="B66" s="2"/>
      <c r="C66" s="2"/>
      <c r="D66" s="2"/>
    </row>
    <row r="67" spans="1:5" ht="13.5" customHeight="1" x14ac:dyDescent="0.25">
      <c r="A67" s="62"/>
      <c r="B67" s="62"/>
      <c r="C67" s="62"/>
    </row>
    <row r="68" spans="1:5" ht="15.75" customHeight="1" x14ac:dyDescent="0.25">
      <c r="A68" s="61"/>
      <c r="B68" s="60"/>
      <c r="C68" s="60"/>
    </row>
    <row r="69" spans="1:5" ht="13.5" customHeight="1" x14ac:dyDescent="0.15">
      <c r="A69" s="59"/>
      <c r="B69" s="58"/>
      <c r="C69" s="58"/>
      <c r="D69" s="57"/>
    </row>
  </sheetData>
  <printOptions horizontalCentered="1"/>
  <pageMargins left="0" right="0" top="0.5899999737739563" bottom="0.5899999737739563" header="0.5" footer="0.5"/>
  <pageSetup paperSize="9" scale="93" orientation="portrait" r:id="rId1"/>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103"/>
      <c r="D1" s="102"/>
    </row>
    <row r="2" spans="1:7" ht="43.5" customHeight="1" x14ac:dyDescent="0.25">
      <c r="A2" s="74"/>
    </row>
    <row r="3" spans="1:7" ht="11.25" customHeight="1" x14ac:dyDescent="0.25">
      <c r="A3" s="2"/>
      <c r="B3" s="2"/>
      <c r="C3" s="2"/>
      <c r="D3" s="2"/>
      <c r="E3" s="2"/>
      <c r="F3" s="2"/>
      <c r="G3" s="2"/>
    </row>
    <row r="4" spans="1:7" ht="36.75" customHeight="1" x14ac:dyDescent="0.25">
      <c r="A4" s="73"/>
    </row>
    <row r="5" spans="1:7" ht="22.5" customHeight="1" x14ac:dyDescent="0.25">
      <c r="A5" s="61"/>
    </row>
    <row r="6" spans="1:7" ht="15.75" customHeight="1" x14ac:dyDescent="0.25">
      <c r="A6" s="62"/>
      <c r="B6" s="70"/>
      <c r="C6" s="70"/>
    </row>
    <row r="7" spans="1:7" ht="15.75" customHeight="1" x14ac:dyDescent="0.25">
      <c r="A7" s="2"/>
      <c r="B7" s="2"/>
      <c r="C7" s="2"/>
    </row>
    <row r="8" spans="1:7" ht="15.75" customHeight="1" x14ac:dyDescent="0.25">
      <c r="A8" s="62"/>
      <c r="B8" s="70"/>
      <c r="C8" s="70"/>
    </row>
    <row r="9" spans="1:7" ht="15.75" customHeight="1" x14ac:dyDescent="0.25">
      <c r="A9" s="2"/>
      <c r="B9" s="2"/>
      <c r="C9" s="2"/>
    </row>
    <row r="10" spans="1:7" ht="15.75" customHeight="1" x14ac:dyDescent="0.25">
      <c r="A10" s="62"/>
      <c r="B10" s="70"/>
      <c r="C10" s="70"/>
    </row>
    <row r="11" spans="1:7" ht="15.75" customHeight="1" x14ac:dyDescent="0.25">
      <c r="A11" s="2"/>
      <c r="B11" s="2"/>
      <c r="C11" s="2"/>
    </row>
    <row r="12" spans="1:7" ht="15.75" customHeight="1" x14ac:dyDescent="0.25">
      <c r="A12" s="62"/>
      <c r="B12" s="70"/>
      <c r="C12" s="70"/>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01"/>
    </row>
    <row r="16" spans="1:7" ht="15.75" customHeight="1" x14ac:dyDescent="0.25">
      <c r="A16" s="70"/>
    </row>
    <row r="17" spans="1:6" ht="15.75" customHeight="1" x14ac:dyDescent="0.25">
      <c r="A17" s="9"/>
      <c r="B17" s="100"/>
      <c r="C17" s="9"/>
      <c r="D17" s="9"/>
      <c r="E17" s="9"/>
      <c r="F17" s="100"/>
    </row>
    <row r="18" spans="1:6" ht="55.5" customHeight="1" x14ac:dyDescent="0.25">
      <c r="A18" s="8" t="s">
        <v>585</v>
      </c>
      <c r="B18" s="10" t="s">
        <v>18</v>
      </c>
      <c r="C18" s="10" t="s">
        <v>584</v>
      </c>
      <c r="D18" s="10" t="s">
        <v>583</v>
      </c>
      <c r="E18" s="10" t="s">
        <v>582</v>
      </c>
      <c r="F18" s="69" t="s">
        <v>581</v>
      </c>
    </row>
    <row r="19" spans="1:6" ht="25.5" x14ac:dyDescent="0.25">
      <c r="A19" s="88" t="s">
        <v>354</v>
      </c>
      <c r="B19" s="87" t="s">
        <v>580</v>
      </c>
      <c r="C19" s="86" t="s">
        <v>579</v>
      </c>
      <c r="D19" s="89">
        <v>0</v>
      </c>
      <c r="E19" s="89">
        <v>0</v>
      </c>
      <c r="F19" s="84">
        <v>0</v>
      </c>
    </row>
    <row r="20" spans="1:6" ht="25.5" x14ac:dyDescent="0.25">
      <c r="A20" s="99" t="s">
        <v>578</v>
      </c>
      <c r="B20" s="98" t="s">
        <v>577</v>
      </c>
      <c r="C20" s="97" t="s">
        <v>576</v>
      </c>
      <c r="D20" s="96">
        <v>35301202963</v>
      </c>
      <c r="E20" s="96">
        <v>125717613891</v>
      </c>
      <c r="F20" s="95">
        <v>0</v>
      </c>
    </row>
    <row r="21" spans="1:6" ht="25.5" x14ac:dyDescent="0.25">
      <c r="A21" s="99"/>
      <c r="B21" s="98" t="s">
        <v>575</v>
      </c>
      <c r="C21" s="97" t="s">
        <v>574</v>
      </c>
      <c r="D21" s="96">
        <v>0</v>
      </c>
      <c r="E21" s="96">
        <v>0</v>
      </c>
      <c r="F21" s="95">
        <v>0</v>
      </c>
    </row>
    <row r="22" spans="1:6" ht="25.5" x14ac:dyDescent="0.25">
      <c r="A22" s="99"/>
      <c r="B22" s="98" t="s">
        <v>573</v>
      </c>
      <c r="C22" s="97" t="s">
        <v>572</v>
      </c>
      <c r="D22" s="96">
        <v>10114469242</v>
      </c>
      <c r="E22" s="96">
        <v>117613891</v>
      </c>
      <c r="F22" s="95">
        <v>0</v>
      </c>
    </row>
    <row r="23" spans="1:6" ht="38.25" x14ac:dyDescent="0.25">
      <c r="A23" s="94"/>
      <c r="B23" s="93" t="s">
        <v>571</v>
      </c>
      <c r="C23" s="92" t="s">
        <v>570</v>
      </c>
      <c r="D23" s="91">
        <v>0</v>
      </c>
      <c r="E23" s="91">
        <v>0</v>
      </c>
      <c r="F23" s="90">
        <v>0</v>
      </c>
    </row>
    <row r="24" spans="1:6" ht="38.25" x14ac:dyDescent="0.25">
      <c r="A24" s="94"/>
      <c r="B24" s="93" t="s">
        <v>569</v>
      </c>
      <c r="C24" s="92" t="s">
        <v>568</v>
      </c>
      <c r="D24" s="91">
        <v>0</v>
      </c>
      <c r="E24" s="91">
        <v>0</v>
      </c>
      <c r="F24" s="90">
        <v>0</v>
      </c>
    </row>
    <row r="25" spans="1:6" ht="38.25" x14ac:dyDescent="0.25">
      <c r="A25" s="94"/>
      <c r="B25" s="93" t="s">
        <v>567</v>
      </c>
      <c r="C25" s="92" t="s">
        <v>566</v>
      </c>
      <c r="D25" s="91">
        <v>10114469242</v>
      </c>
      <c r="E25" s="91">
        <v>117613891</v>
      </c>
      <c r="F25" s="90">
        <v>0</v>
      </c>
    </row>
    <row r="26" spans="1:6" ht="51" x14ac:dyDescent="0.25">
      <c r="A26" s="94"/>
      <c r="B26" s="93" t="s">
        <v>565</v>
      </c>
      <c r="C26" s="92" t="s">
        <v>564</v>
      </c>
      <c r="D26" s="91">
        <v>0</v>
      </c>
      <c r="E26" s="91">
        <v>0</v>
      </c>
      <c r="F26" s="90">
        <v>0</v>
      </c>
    </row>
    <row r="27" spans="1:6" ht="25.5" x14ac:dyDescent="0.25">
      <c r="A27" s="99"/>
      <c r="B27" s="98" t="s">
        <v>563</v>
      </c>
      <c r="C27" s="97" t="s">
        <v>562</v>
      </c>
      <c r="D27" s="96">
        <v>25186733721</v>
      </c>
      <c r="E27" s="96">
        <v>125600000000</v>
      </c>
      <c r="F27" s="95">
        <v>0</v>
      </c>
    </row>
    <row r="28" spans="1:6" ht="25.5" x14ac:dyDescent="0.25">
      <c r="A28" s="99" t="s">
        <v>561</v>
      </c>
      <c r="B28" s="98" t="s">
        <v>560</v>
      </c>
      <c r="C28" s="97" t="s">
        <v>559</v>
      </c>
      <c r="D28" s="96">
        <v>115123843117</v>
      </c>
      <c r="E28" s="96">
        <v>0</v>
      </c>
      <c r="F28" s="95">
        <v>0</v>
      </c>
    </row>
    <row r="29" spans="1:6" ht="25.5" x14ac:dyDescent="0.25">
      <c r="A29" s="94"/>
      <c r="B29" s="93" t="s">
        <v>558</v>
      </c>
      <c r="C29" s="92" t="s">
        <v>557</v>
      </c>
      <c r="D29" s="91">
        <v>0</v>
      </c>
      <c r="E29" s="91">
        <v>0</v>
      </c>
      <c r="F29" s="90">
        <v>0</v>
      </c>
    </row>
    <row r="30" spans="1:6" ht="25.5" x14ac:dyDescent="0.25">
      <c r="A30" s="94"/>
      <c r="B30" s="93" t="s">
        <v>556</v>
      </c>
      <c r="C30" s="92" t="s">
        <v>555</v>
      </c>
      <c r="D30" s="91">
        <v>0</v>
      </c>
      <c r="E30" s="91">
        <v>0</v>
      </c>
      <c r="F30" s="90">
        <v>0</v>
      </c>
    </row>
    <row r="31" spans="1:6" ht="25.5" x14ac:dyDescent="0.25">
      <c r="A31" s="94"/>
      <c r="B31" s="93" t="s">
        <v>554</v>
      </c>
      <c r="C31" s="92" t="s">
        <v>553</v>
      </c>
      <c r="D31" s="91">
        <v>50311560403</v>
      </c>
      <c r="E31" s="91">
        <v>0</v>
      </c>
      <c r="F31" s="90">
        <v>0</v>
      </c>
    </row>
    <row r="32" spans="1:6" ht="25.5" x14ac:dyDescent="0.25">
      <c r="A32" s="94"/>
      <c r="B32" s="93" t="s">
        <v>552</v>
      </c>
      <c r="C32" s="92" t="s">
        <v>551</v>
      </c>
      <c r="D32" s="91">
        <v>44786803262</v>
      </c>
      <c r="E32" s="91">
        <v>0</v>
      </c>
      <c r="F32" s="90">
        <v>0</v>
      </c>
    </row>
    <row r="33" spans="1:6" ht="51" x14ac:dyDescent="0.25">
      <c r="A33" s="94"/>
      <c r="B33" s="93" t="s">
        <v>550</v>
      </c>
      <c r="C33" s="92" t="s">
        <v>549</v>
      </c>
      <c r="D33" s="91">
        <v>20025479452</v>
      </c>
      <c r="E33" s="91">
        <v>0</v>
      </c>
      <c r="F33" s="90">
        <v>0</v>
      </c>
    </row>
    <row r="34" spans="1:6" ht="25.5" x14ac:dyDescent="0.25">
      <c r="A34" s="94"/>
      <c r="B34" s="93" t="s">
        <v>548</v>
      </c>
      <c r="C34" s="92" t="s">
        <v>547</v>
      </c>
      <c r="D34" s="91">
        <v>0</v>
      </c>
      <c r="E34" s="91">
        <v>0</v>
      </c>
      <c r="F34" s="90">
        <v>0</v>
      </c>
    </row>
    <row r="35" spans="1:6" ht="25.5" x14ac:dyDescent="0.25">
      <c r="A35" s="94"/>
      <c r="B35" s="93" t="s">
        <v>546</v>
      </c>
      <c r="C35" s="92" t="s">
        <v>545</v>
      </c>
      <c r="D35" s="91">
        <v>0</v>
      </c>
      <c r="E35" s="91">
        <v>0</v>
      </c>
      <c r="F35" s="90">
        <v>0</v>
      </c>
    </row>
    <row r="36" spans="1:6" ht="25.5" x14ac:dyDescent="0.25">
      <c r="A36" s="94"/>
      <c r="B36" s="93" t="s">
        <v>544</v>
      </c>
      <c r="C36" s="92" t="s">
        <v>543</v>
      </c>
      <c r="D36" s="91">
        <v>0</v>
      </c>
      <c r="E36" s="91">
        <v>0</v>
      </c>
      <c r="F36" s="90">
        <v>0</v>
      </c>
    </row>
    <row r="37" spans="1:6" ht="25.5" x14ac:dyDescent="0.25">
      <c r="A37" s="99" t="s">
        <v>542</v>
      </c>
      <c r="B37" s="98" t="s">
        <v>541</v>
      </c>
      <c r="C37" s="97" t="s">
        <v>540</v>
      </c>
      <c r="D37" s="96">
        <v>621772643</v>
      </c>
      <c r="E37" s="96">
        <v>0</v>
      </c>
      <c r="F37" s="95">
        <v>0</v>
      </c>
    </row>
    <row r="38" spans="1:6" ht="25.5" x14ac:dyDescent="0.25">
      <c r="A38" s="94"/>
      <c r="B38" s="93" t="s">
        <v>539</v>
      </c>
      <c r="C38" s="92" t="s">
        <v>538</v>
      </c>
      <c r="D38" s="91">
        <v>0</v>
      </c>
      <c r="E38" s="91">
        <v>0</v>
      </c>
      <c r="F38" s="90">
        <v>0</v>
      </c>
    </row>
    <row r="39" spans="1:6" ht="25.5" x14ac:dyDescent="0.25">
      <c r="A39" s="94"/>
      <c r="B39" s="93" t="s">
        <v>537</v>
      </c>
      <c r="C39" s="92" t="s">
        <v>536</v>
      </c>
      <c r="D39" s="91">
        <v>621772643</v>
      </c>
      <c r="E39" s="91">
        <v>0</v>
      </c>
      <c r="F39" s="90">
        <v>0</v>
      </c>
    </row>
    <row r="40" spans="1:6" ht="25.5" x14ac:dyDescent="0.25">
      <c r="A40" s="99" t="s">
        <v>535</v>
      </c>
      <c r="B40" s="98" t="s">
        <v>534</v>
      </c>
      <c r="C40" s="97" t="s">
        <v>533</v>
      </c>
      <c r="D40" s="96">
        <v>1415016384</v>
      </c>
      <c r="E40" s="96">
        <v>5505753</v>
      </c>
      <c r="F40" s="95">
        <v>0</v>
      </c>
    </row>
    <row r="41" spans="1:6" ht="25.5" x14ac:dyDescent="0.25">
      <c r="A41" s="94"/>
      <c r="B41" s="93" t="s">
        <v>532</v>
      </c>
      <c r="C41" s="92" t="s">
        <v>531</v>
      </c>
      <c r="D41" s="91">
        <v>321208159</v>
      </c>
      <c r="E41" s="91">
        <v>5505753</v>
      </c>
      <c r="F41" s="90">
        <v>0</v>
      </c>
    </row>
    <row r="42" spans="1:6" ht="38.25" x14ac:dyDescent="0.25">
      <c r="A42" s="94"/>
      <c r="B42" s="93" t="s">
        <v>530</v>
      </c>
      <c r="C42" s="92" t="s">
        <v>529</v>
      </c>
      <c r="D42" s="91">
        <v>1093808225</v>
      </c>
      <c r="E42" s="91">
        <v>0</v>
      </c>
      <c r="F42" s="90">
        <v>0</v>
      </c>
    </row>
    <row r="43" spans="1:6" ht="25.5" x14ac:dyDescent="0.25">
      <c r="A43" s="99" t="s">
        <v>528</v>
      </c>
      <c r="B43" s="98" t="s">
        <v>527</v>
      </c>
      <c r="C43" s="97" t="s">
        <v>526</v>
      </c>
      <c r="D43" s="96">
        <v>0</v>
      </c>
      <c r="E43" s="96">
        <v>0</v>
      </c>
      <c r="F43" s="95">
        <v>0</v>
      </c>
    </row>
    <row r="44" spans="1:6" ht="25.5" x14ac:dyDescent="0.25">
      <c r="A44" s="99" t="s">
        <v>525</v>
      </c>
      <c r="B44" s="98" t="s">
        <v>524</v>
      </c>
      <c r="C44" s="97" t="s">
        <v>523</v>
      </c>
      <c r="D44" s="96">
        <v>0</v>
      </c>
      <c r="E44" s="96">
        <v>0</v>
      </c>
      <c r="F44" s="95">
        <v>0</v>
      </c>
    </row>
    <row r="45" spans="1:6" ht="51" x14ac:dyDescent="0.25">
      <c r="A45" s="94"/>
      <c r="B45" s="93" t="s">
        <v>522</v>
      </c>
      <c r="C45" s="92" t="s">
        <v>521</v>
      </c>
      <c r="D45" s="91">
        <v>0</v>
      </c>
      <c r="E45" s="91">
        <v>0</v>
      </c>
      <c r="F45" s="90">
        <v>0</v>
      </c>
    </row>
    <row r="46" spans="1:6" ht="25.5" x14ac:dyDescent="0.25">
      <c r="A46" s="94"/>
      <c r="B46" s="93" t="s">
        <v>520</v>
      </c>
      <c r="C46" s="92" t="s">
        <v>519</v>
      </c>
      <c r="D46" s="91">
        <v>0</v>
      </c>
      <c r="E46" s="91">
        <v>0</v>
      </c>
      <c r="F46" s="90">
        <v>0</v>
      </c>
    </row>
    <row r="47" spans="1:6" ht="25.5" x14ac:dyDescent="0.25">
      <c r="A47" s="94"/>
      <c r="B47" s="93" t="s">
        <v>518</v>
      </c>
      <c r="C47" s="92" t="s">
        <v>517</v>
      </c>
      <c r="D47" s="91">
        <v>0</v>
      </c>
      <c r="E47" s="91">
        <v>0</v>
      </c>
      <c r="F47" s="90">
        <v>0</v>
      </c>
    </row>
    <row r="48" spans="1:6" ht="25.5" x14ac:dyDescent="0.25">
      <c r="A48" s="99" t="s">
        <v>516</v>
      </c>
      <c r="B48" s="98" t="s">
        <v>515</v>
      </c>
      <c r="C48" s="97" t="s">
        <v>514</v>
      </c>
      <c r="D48" s="96">
        <v>0</v>
      </c>
      <c r="E48" s="96">
        <v>0</v>
      </c>
      <c r="F48" s="95">
        <v>0</v>
      </c>
    </row>
    <row r="49" spans="1:6" ht="25.5" x14ac:dyDescent="0.25">
      <c r="A49" s="88" t="s">
        <v>513</v>
      </c>
      <c r="B49" s="87" t="s">
        <v>512</v>
      </c>
      <c r="C49" s="86" t="s">
        <v>511</v>
      </c>
      <c r="D49" s="89">
        <v>152461835107</v>
      </c>
      <c r="E49" s="89">
        <v>125723119644</v>
      </c>
      <c r="F49" s="84">
        <v>0</v>
      </c>
    </row>
    <row r="50" spans="1:6" ht="25.5" x14ac:dyDescent="0.25">
      <c r="A50" s="88" t="s">
        <v>264</v>
      </c>
      <c r="B50" s="87" t="s">
        <v>510</v>
      </c>
      <c r="C50" s="86" t="s">
        <v>509</v>
      </c>
      <c r="D50" s="89">
        <v>0</v>
      </c>
      <c r="E50" s="89">
        <v>0</v>
      </c>
      <c r="F50" s="84">
        <v>0</v>
      </c>
    </row>
    <row r="51" spans="1:6" ht="38.25" x14ac:dyDescent="0.25">
      <c r="A51" s="99" t="s">
        <v>508</v>
      </c>
      <c r="B51" s="98" t="s">
        <v>507</v>
      </c>
      <c r="C51" s="97" t="s">
        <v>506</v>
      </c>
      <c r="D51" s="96">
        <v>0</v>
      </c>
      <c r="E51" s="96">
        <v>0</v>
      </c>
      <c r="F51" s="95">
        <v>0</v>
      </c>
    </row>
    <row r="52" spans="1:6" ht="25.5" x14ac:dyDescent="0.25">
      <c r="A52" s="99" t="s">
        <v>505</v>
      </c>
      <c r="B52" s="98" t="s">
        <v>504</v>
      </c>
      <c r="C52" s="97" t="s">
        <v>503</v>
      </c>
      <c r="D52" s="96">
        <v>271404916</v>
      </c>
      <c r="E52" s="96">
        <v>45900024</v>
      </c>
      <c r="F52" s="95">
        <v>0</v>
      </c>
    </row>
    <row r="53" spans="1:6" ht="25.5" x14ac:dyDescent="0.25">
      <c r="A53" s="99"/>
      <c r="B53" s="98" t="s">
        <v>502</v>
      </c>
      <c r="C53" s="97" t="s">
        <v>501</v>
      </c>
      <c r="D53" s="96">
        <v>187</v>
      </c>
      <c r="E53" s="96">
        <v>187</v>
      </c>
      <c r="F53" s="95">
        <v>0</v>
      </c>
    </row>
    <row r="54" spans="1:6" ht="38.25" x14ac:dyDescent="0.25">
      <c r="A54" s="94"/>
      <c r="B54" s="93" t="s">
        <v>500</v>
      </c>
      <c r="C54" s="92" t="s">
        <v>499</v>
      </c>
      <c r="D54" s="91">
        <v>187</v>
      </c>
      <c r="E54" s="91">
        <v>187</v>
      </c>
      <c r="F54" s="90">
        <v>0</v>
      </c>
    </row>
    <row r="55" spans="1:6" ht="51" x14ac:dyDescent="0.25">
      <c r="A55" s="94"/>
      <c r="B55" s="93" t="s">
        <v>498</v>
      </c>
      <c r="C55" s="92" t="s">
        <v>497</v>
      </c>
      <c r="D55" s="91">
        <v>0</v>
      </c>
      <c r="E55" s="91">
        <v>0</v>
      </c>
      <c r="F55" s="90">
        <v>0</v>
      </c>
    </row>
    <row r="56" spans="1:6" ht="51" x14ac:dyDescent="0.25">
      <c r="A56" s="94"/>
      <c r="B56" s="93" t="s">
        <v>496</v>
      </c>
      <c r="C56" s="92" t="s">
        <v>495</v>
      </c>
      <c r="D56" s="91">
        <v>0</v>
      </c>
      <c r="E56" s="91">
        <v>0</v>
      </c>
      <c r="F56" s="90">
        <v>0</v>
      </c>
    </row>
    <row r="57" spans="1:6" ht="38.25" x14ac:dyDescent="0.25">
      <c r="A57" s="94"/>
      <c r="B57" s="93" t="s">
        <v>494</v>
      </c>
      <c r="C57" s="92" t="s">
        <v>493</v>
      </c>
      <c r="D57" s="91">
        <v>0</v>
      </c>
      <c r="E57" s="91">
        <v>0</v>
      </c>
      <c r="F57" s="90">
        <v>0</v>
      </c>
    </row>
    <row r="58" spans="1:6" ht="51" x14ac:dyDescent="0.25">
      <c r="A58" s="99"/>
      <c r="B58" s="98" t="s">
        <v>492</v>
      </c>
      <c r="C58" s="97" t="s">
        <v>491</v>
      </c>
      <c r="D58" s="96">
        <v>900000</v>
      </c>
      <c r="E58" s="96">
        <v>270000</v>
      </c>
      <c r="F58" s="95">
        <v>0</v>
      </c>
    </row>
    <row r="59" spans="1:6" ht="76.5" x14ac:dyDescent="0.25">
      <c r="A59" s="99"/>
      <c r="B59" s="98" t="s">
        <v>490</v>
      </c>
      <c r="C59" s="97" t="s">
        <v>489</v>
      </c>
      <c r="D59" s="96">
        <v>0</v>
      </c>
      <c r="E59" s="96">
        <v>0</v>
      </c>
      <c r="F59" s="95">
        <v>0</v>
      </c>
    </row>
    <row r="60" spans="1:6" ht="25.5" x14ac:dyDescent="0.25">
      <c r="A60" s="99"/>
      <c r="B60" s="98" t="s">
        <v>488</v>
      </c>
      <c r="C60" s="97" t="s">
        <v>487</v>
      </c>
      <c r="D60" s="96">
        <v>0</v>
      </c>
      <c r="E60" s="96">
        <v>0</v>
      </c>
      <c r="F60" s="95">
        <v>0</v>
      </c>
    </row>
    <row r="61" spans="1:6" ht="38.25" x14ac:dyDescent="0.25">
      <c r="A61" s="99"/>
      <c r="B61" s="98" t="s">
        <v>486</v>
      </c>
      <c r="C61" s="97" t="s">
        <v>485</v>
      </c>
      <c r="D61" s="96">
        <v>24300000</v>
      </c>
      <c r="E61" s="96">
        <v>2430000</v>
      </c>
      <c r="F61" s="95">
        <v>0</v>
      </c>
    </row>
    <row r="62" spans="1:6" ht="38.25" x14ac:dyDescent="0.25">
      <c r="A62" s="99"/>
      <c r="B62" s="98" t="s">
        <v>484</v>
      </c>
      <c r="C62" s="97" t="s">
        <v>483</v>
      </c>
      <c r="D62" s="96">
        <v>128804729</v>
      </c>
      <c r="E62" s="96">
        <v>30994296</v>
      </c>
      <c r="F62" s="95">
        <v>0</v>
      </c>
    </row>
    <row r="63" spans="1:6" ht="25.5" x14ac:dyDescent="0.25">
      <c r="A63" s="99"/>
      <c r="B63" s="98" t="s">
        <v>482</v>
      </c>
      <c r="C63" s="97" t="s">
        <v>481</v>
      </c>
      <c r="D63" s="96">
        <v>16500000</v>
      </c>
      <c r="E63" s="96">
        <v>4950000</v>
      </c>
      <c r="F63" s="95">
        <v>0</v>
      </c>
    </row>
    <row r="64" spans="1:6" ht="25.5" x14ac:dyDescent="0.25">
      <c r="A64" s="99"/>
      <c r="B64" s="98" t="s">
        <v>480</v>
      </c>
      <c r="C64" s="97" t="s">
        <v>479</v>
      </c>
      <c r="D64" s="96">
        <v>7700000</v>
      </c>
      <c r="E64" s="96">
        <v>2309996</v>
      </c>
      <c r="F64" s="95">
        <v>0</v>
      </c>
    </row>
    <row r="65" spans="1:6" ht="25.5" x14ac:dyDescent="0.25">
      <c r="A65" s="99"/>
      <c r="B65" s="98" t="s">
        <v>478</v>
      </c>
      <c r="C65" s="97" t="s">
        <v>477</v>
      </c>
      <c r="D65" s="96">
        <v>0</v>
      </c>
      <c r="E65" s="96">
        <v>0</v>
      </c>
      <c r="F65" s="95">
        <v>0</v>
      </c>
    </row>
    <row r="66" spans="1:6" ht="25.5" x14ac:dyDescent="0.25">
      <c r="A66" s="94"/>
      <c r="B66" s="93" t="s">
        <v>476</v>
      </c>
      <c r="C66" s="92" t="s">
        <v>475</v>
      </c>
      <c r="D66" s="91">
        <v>0</v>
      </c>
      <c r="E66" s="91">
        <v>0</v>
      </c>
      <c r="F66" s="90">
        <v>0</v>
      </c>
    </row>
    <row r="67" spans="1:6" ht="38.25" x14ac:dyDescent="0.25">
      <c r="A67" s="94"/>
      <c r="B67" s="93" t="s">
        <v>474</v>
      </c>
      <c r="C67" s="92" t="s">
        <v>473</v>
      </c>
      <c r="D67" s="91">
        <v>0</v>
      </c>
      <c r="E67" s="91">
        <v>0</v>
      </c>
      <c r="F67" s="90">
        <v>0</v>
      </c>
    </row>
    <row r="68" spans="1:6" ht="25.5" x14ac:dyDescent="0.25">
      <c r="A68" s="99"/>
      <c r="B68" s="98" t="s">
        <v>472</v>
      </c>
      <c r="C68" s="97" t="s">
        <v>471</v>
      </c>
      <c r="D68" s="96">
        <v>15000000</v>
      </c>
      <c r="E68" s="96">
        <v>4500000</v>
      </c>
      <c r="F68" s="95">
        <v>0</v>
      </c>
    </row>
    <row r="69" spans="1:6" ht="38.25" x14ac:dyDescent="0.25">
      <c r="A69" s="94"/>
      <c r="B69" s="93" t="s">
        <v>470</v>
      </c>
      <c r="C69" s="92" t="s">
        <v>469</v>
      </c>
      <c r="D69" s="91">
        <v>15000000</v>
      </c>
      <c r="E69" s="91">
        <v>4500000</v>
      </c>
      <c r="F69" s="90">
        <v>0</v>
      </c>
    </row>
    <row r="70" spans="1:6" ht="38.25" x14ac:dyDescent="0.25">
      <c r="A70" s="94"/>
      <c r="B70" s="93" t="s">
        <v>64</v>
      </c>
      <c r="C70" s="92" t="s">
        <v>468</v>
      </c>
      <c r="D70" s="91">
        <v>0</v>
      </c>
      <c r="E70" s="91">
        <v>0</v>
      </c>
      <c r="F70" s="90">
        <v>0</v>
      </c>
    </row>
    <row r="71" spans="1:6" ht="25.5" x14ac:dyDescent="0.25">
      <c r="A71" s="94"/>
      <c r="B71" s="93" t="s">
        <v>467</v>
      </c>
      <c r="C71" s="92" t="s">
        <v>466</v>
      </c>
      <c r="D71" s="91">
        <v>0</v>
      </c>
      <c r="E71" s="91">
        <v>0</v>
      </c>
      <c r="F71" s="90">
        <v>0</v>
      </c>
    </row>
    <row r="72" spans="1:6" ht="25.5" x14ac:dyDescent="0.25">
      <c r="A72" s="99"/>
      <c r="B72" s="98" t="s">
        <v>465</v>
      </c>
      <c r="C72" s="97" t="s">
        <v>464</v>
      </c>
      <c r="D72" s="96">
        <v>60000000</v>
      </c>
      <c r="E72" s="96">
        <v>0</v>
      </c>
      <c r="F72" s="95">
        <v>0</v>
      </c>
    </row>
    <row r="73" spans="1:6" ht="25.5" x14ac:dyDescent="0.25">
      <c r="A73" s="99"/>
      <c r="B73" s="98" t="s">
        <v>463</v>
      </c>
      <c r="C73" s="97" t="s">
        <v>462</v>
      </c>
      <c r="D73" s="96">
        <v>0</v>
      </c>
      <c r="E73" s="96">
        <v>0</v>
      </c>
      <c r="F73" s="95">
        <v>0</v>
      </c>
    </row>
    <row r="74" spans="1:6" ht="25.5" x14ac:dyDescent="0.25">
      <c r="A74" s="99"/>
      <c r="B74" s="98" t="s">
        <v>461</v>
      </c>
      <c r="C74" s="97" t="s">
        <v>460</v>
      </c>
      <c r="D74" s="96">
        <v>0</v>
      </c>
      <c r="E74" s="96">
        <v>0</v>
      </c>
      <c r="F74" s="95">
        <v>0</v>
      </c>
    </row>
    <row r="75" spans="1:6" ht="38.25" x14ac:dyDescent="0.25">
      <c r="A75" s="99"/>
      <c r="B75" s="98" t="s">
        <v>459</v>
      </c>
      <c r="C75" s="97" t="s">
        <v>458</v>
      </c>
      <c r="D75" s="96">
        <v>13200000</v>
      </c>
      <c r="E75" s="96">
        <v>0</v>
      </c>
      <c r="F75" s="95">
        <v>0</v>
      </c>
    </row>
    <row r="76" spans="1:6" ht="63.75" x14ac:dyDescent="0.25">
      <c r="A76" s="99"/>
      <c r="B76" s="98" t="s">
        <v>457</v>
      </c>
      <c r="C76" s="97" t="s">
        <v>456</v>
      </c>
      <c r="D76" s="96">
        <v>0</v>
      </c>
      <c r="E76" s="96">
        <v>0</v>
      </c>
      <c r="F76" s="95">
        <v>0</v>
      </c>
    </row>
    <row r="77" spans="1:6" ht="51" x14ac:dyDescent="0.25">
      <c r="A77" s="99"/>
      <c r="B77" s="98" t="s">
        <v>455</v>
      </c>
      <c r="C77" s="97" t="s">
        <v>454</v>
      </c>
      <c r="D77" s="96">
        <v>0</v>
      </c>
      <c r="E77" s="96">
        <v>0</v>
      </c>
      <c r="F77" s="95">
        <v>0</v>
      </c>
    </row>
    <row r="78" spans="1:6" ht="25.5" x14ac:dyDescent="0.25">
      <c r="A78" s="99"/>
      <c r="B78" s="98" t="s">
        <v>453</v>
      </c>
      <c r="C78" s="97" t="s">
        <v>452</v>
      </c>
      <c r="D78" s="96">
        <v>5000000</v>
      </c>
      <c r="E78" s="96">
        <v>445545</v>
      </c>
      <c r="F78" s="95">
        <v>0</v>
      </c>
    </row>
    <row r="79" spans="1:6" ht="25.5" x14ac:dyDescent="0.25">
      <c r="A79" s="94"/>
      <c r="B79" s="93" t="s">
        <v>451</v>
      </c>
      <c r="C79" s="92" t="s">
        <v>450</v>
      </c>
      <c r="D79" s="91">
        <v>0</v>
      </c>
      <c r="E79" s="91">
        <v>0</v>
      </c>
      <c r="F79" s="90">
        <v>0</v>
      </c>
    </row>
    <row r="80" spans="1:6" ht="51" x14ac:dyDescent="0.25">
      <c r="A80" s="94"/>
      <c r="B80" s="93" t="s">
        <v>449</v>
      </c>
      <c r="C80" s="92" t="s">
        <v>448</v>
      </c>
      <c r="D80" s="91">
        <v>0</v>
      </c>
      <c r="E80" s="91">
        <v>0</v>
      </c>
      <c r="F80" s="90">
        <v>0</v>
      </c>
    </row>
    <row r="81" spans="1:7" ht="51" x14ac:dyDescent="0.25">
      <c r="A81" s="94"/>
      <c r="B81" s="93" t="s">
        <v>447</v>
      </c>
      <c r="C81" s="92" t="s">
        <v>446</v>
      </c>
      <c r="D81" s="91">
        <v>5000000</v>
      </c>
      <c r="E81" s="91">
        <v>445545</v>
      </c>
      <c r="F81" s="90">
        <v>0</v>
      </c>
    </row>
    <row r="82" spans="1:7" ht="51" x14ac:dyDescent="0.25">
      <c r="A82" s="94"/>
      <c r="B82" s="93" t="s">
        <v>445</v>
      </c>
      <c r="C82" s="92" t="s">
        <v>444</v>
      </c>
      <c r="D82" s="91">
        <v>0</v>
      </c>
      <c r="E82" s="91">
        <v>0</v>
      </c>
      <c r="F82" s="90">
        <v>0</v>
      </c>
    </row>
    <row r="83" spans="1:7" ht="25.5" x14ac:dyDescent="0.25">
      <c r="A83" s="94"/>
      <c r="B83" s="93" t="s">
        <v>195</v>
      </c>
      <c r="C83" s="92" t="s">
        <v>443</v>
      </c>
      <c r="D83" s="91">
        <v>0</v>
      </c>
      <c r="E83" s="91">
        <v>0</v>
      </c>
      <c r="F83" s="90">
        <v>0</v>
      </c>
    </row>
    <row r="84" spans="1:7" ht="25.5" x14ac:dyDescent="0.25">
      <c r="A84" s="99"/>
      <c r="B84" s="98" t="s">
        <v>442</v>
      </c>
      <c r="C84" s="97" t="s">
        <v>441</v>
      </c>
      <c r="D84" s="96">
        <v>0</v>
      </c>
      <c r="E84" s="96">
        <v>0</v>
      </c>
      <c r="F84" s="95">
        <v>0</v>
      </c>
    </row>
    <row r="85" spans="1:7" ht="25.5" x14ac:dyDescent="0.25">
      <c r="A85" s="94"/>
      <c r="B85" s="93" t="s">
        <v>440</v>
      </c>
      <c r="C85" s="92" t="s">
        <v>439</v>
      </c>
      <c r="D85" s="91">
        <v>0</v>
      </c>
      <c r="E85" s="91">
        <v>0</v>
      </c>
      <c r="F85" s="90">
        <v>0</v>
      </c>
    </row>
    <row r="86" spans="1:7" ht="25.5" x14ac:dyDescent="0.25">
      <c r="A86" s="94"/>
      <c r="B86" s="93" t="s">
        <v>438</v>
      </c>
      <c r="C86" s="92" t="s">
        <v>437</v>
      </c>
      <c r="D86" s="91">
        <v>0</v>
      </c>
      <c r="E86" s="91">
        <v>0</v>
      </c>
      <c r="F86" s="90">
        <v>0</v>
      </c>
    </row>
    <row r="87" spans="1:7" ht="25.5" x14ac:dyDescent="0.25">
      <c r="A87" s="88" t="s">
        <v>436</v>
      </c>
      <c r="B87" s="87" t="s">
        <v>435</v>
      </c>
      <c r="C87" s="86" t="s">
        <v>434</v>
      </c>
      <c r="D87" s="89">
        <v>271404916</v>
      </c>
      <c r="E87" s="89">
        <v>45900024</v>
      </c>
      <c r="F87" s="84">
        <v>0</v>
      </c>
    </row>
    <row r="88" spans="1:7" ht="25.5" x14ac:dyDescent="0.25">
      <c r="A88" s="88"/>
      <c r="B88" s="87" t="s">
        <v>433</v>
      </c>
      <c r="C88" s="86" t="s">
        <v>432</v>
      </c>
      <c r="D88" s="89">
        <v>152190430191</v>
      </c>
      <c r="E88" s="89">
        <v>125677219620</v>
      </c>
      <c r="F88" s="84">
        <v>0</v>
      </c>
    </row>
    <row r="89" spans="1:7" ht="25.5" x14ac:dyDescent="0.25">
      <c r="A89" s="88"/>
      <c r="B89" s="87" t="s">
        <v>431</v>
      </c>
      <c r="C89" s="86" t="s">
        <v>430</v>
      </c>
      <c r="D89" s="85">
        <v>15056943.98</v>
      </c>
      <c r="E89" s="85">
        <v>12566188.869999999</v>
      </c>
      <c r="F89" s="84">
        <v>0</v>
      </c>
    </row>
    <row r="90" spans="1:7" ht="51" x14ac:dyDescent="0.25">
      <c r="A90" s="83"/>
      <c r="B90" s="82" t="s">
        <v>429</v>
      </c>
      <c r="C90" s="81" t="s">
        <v>428</v>
      </c>
      <c r="D90" s="80">
        <v>10107.65</v>
      </c>
      <c r="E90" s="80">
        <v>10001.219999999999</v>
      </c>
      <c r="F90" s="79">
        <v>0</v>
      </c>
    </row>
    <row r="91" spans="1:7" ht="30.75" customHeight="1" x14ac:dyDescent="0.25">
      <c r="A91" s="78"/>
    </row>
    <row r="92" spans="1:7" ht="6" customHeight="1" x14ac:dyDescent="0.15">
      <c r="A92" s="2"/>
      <c r="B92" s="2"/>
      <c r="C92" s="2"/>
      <c r="D92" s="57"/>
      <c r="E92" s="2"/>
      <c r="F92" s="2"/>
      <c r="G92" s="2"/>
    </row>
    <row r="93" spans="1:7" ht="15.75" customHeight="1" x14ac:dyDescent="0.25">
      <c r="A93" s="77"/>
      <c r="B93" s="77"/>
    </row>
    <row r="94" spans="1:7" ht="15.75" customHeight="1" x14ac:dyDescent="0.25">
      <c r="A94" s="61"/>
      <c r="B94" s="60"/>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62"/>
      <c r="B101" s="76"/>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9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 min="8" max="8" width="12.7109375" bestFit="1" customWidth="1"/>
  </cols>
  <sheetData>
    <row r="1" spans="1:7" ht="56.25" customHeight="1" x14ac:dyDescent="0.25">
      <c r="A1" s="2"/>
      <c r="B1" s="2"/>
      <c r="C1" s="103"/>
      <c r="D1" s="102"/>
    </row>
    <row r="2" spans="1:7" ht="43.5" customHeight="1" x14ac:dyDescent="0.25">
      <c r="A2" s="74"/>
    </row>
    <row r="3" spans="1:7" ht="11.25" customHeight="1" x14ac:dyDescent="0.25">
      <c r="A3" s="2"/>
      <c r="B3" s="2"/>
      <c r="C3" s="2"/>
      <c r="D3" s="2"/>
      <c r="E3" s="2"/>
      <c r="F3" s="2"/>
      <c r="G3" s="2"/>
    </row>
    <row r="4" spans="1:7" ht="36.75" customHeight="1" x14ac:dyDescent="0.25">
      <c r="A4" s="73"/>
    </row>
    <row r="5" spans="1:7" ht="22.5" customHeight="1" x14ac:dyDescent="0.25">
      <c r="A5" s="60"/>
    </row>
    <row r="6" spans="1:7" ht="15.75" customHeight="1" x14ac:dyDescent="0.25">
      <c r="A6" s="77"/>
      <c r="B6" s="70"/>
      <c r="C6" s="70"/>
    </row>
    <row r="7" spans="1:7" ht="15.75" customHeight="1" x14ac:dyDescent="0.25">
      <c r="A7" s="2"/>
      <c r="B7" s="2"/>
      <c r="C7" s="2"/>
    </row>
    <row r="8" spans="1:7" ht="15.75" customHeight="1" x14ac:dyDescent="0.25">
      <c r="A8" s="62"/>
      <c r="B8" s="70"/>
      <c r="C8" s="70"/>
    </row>
    <row r="9" spans="1:7" ht="15.75" customHeight="1" x14ac:dyDescent="0.25">
      <c r="A9" s="2"/>
      <c r="B9" s="2"/>
      <c r="C9" s="2"/>
    </row>
    <row r="10" spans="1:7" ht="15.75" customHeight="1" x14ac:dyDescent="0.25">
      <c r="A10" s="62"/>
      <c r="B10" s="70"/>
      <c r="C10" s="70"/>
    </row>
    <row r="11" spans="1:7" ht="15.75" customHeight="1" x14ac:dyDescent="0.25">
      <c r="A11" s="2"/>
      <c r="B11" s="2"/>
      <c r="C11" s="2"/>
    </row>
    <row r="12" spans="1:7" ht="15.75" customHeight="1" x14ac:dyDescent="0.25">
      <c r="A12" s="62"/>
      <c r="B12" s="70"/>
      <c r="C12" s="70"/>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01"/>
    </row>
    <row r="16" spans="1:7" ht="15.75" customHeight="1" x14ac:dyDescent="0.25">
      <c r="A16" s="70"/>
    </row>
    <row r="17" spans="1:8" ht="15.75" customHeight="1" x14ac:dyDescent="0.25">
      <c r="A17" s="9"/>
      <c r="B17" s="100"/>
      <c r="C17" s="9"/>
      <c r="D17" s="9"/>
      <c r="E17" s="9"/>
      <c r="F17" s="100"/>
    </row>
    <row r="18" spans="1:8" ht="75" customHeight="1" x14ac:dyDescent="0.25">
      <c r="A18" s="8" t="s">
        <v>585</v>
      </c>
      <c r="B18" s="10" t="s">
        <v>18</v>
      </c>
      <c r="C18" s="10" t="s">
        <v>584</v>
      </c>
      <c r="D18" s="10" t="s">
        <v>23</v>
      </c>
      <c r="E18" s="10" t="s">
        <v>426</v>
      </c>
      <c r="F18" s="69" t="s">
        <v>718</v>
      </c>
    </row>
    <row r="19" spans="1:8" ht="25.5" x14ac:dyDescent="0.25">
      <c r="A19" s="113" t="s">
        <v>354</v>
      </c>
      <c r="B19" s="112" t="s">
        <v>717</v>
      </c>
      <c r="C19" s="41" t="s">
        <v>716</v>
      </c>
      <c r="D19" s="13">
        <v>2293624301</v>
      </c>
      <c r="E19" s="13">
        <v>61230757</v>
      </c>
      <c r="F19" s="40">
        <v>2354855058</v>
      </c>
      <c r="H19" s="159"/>
    </row>
    <row r="20" spans="1:8" ht="25.5" x14ac:dyDescent="0.25">
      <c r="A20" s="111" t="s">
        <v>600</v>
      </c>
      <c r="B20" s="110" t="s">
        <v>715</v>
      </c>
      <c r="C20" s="38" t="s">
        <v>714</v>
      </c>
      <c r="D20" s="16">
        <v>972753487</v>
      </c>
      <c r="E20" s="16">
        <v>0</v>
      </c>
      <c r="F20" s="37">
        <v>972753487</v>
      </c>
      <c r="H20" s="159"/>
    </row>
    <row r="21" spans="1:8" ht="25.5" x14ac:dyDescent="0.25">
      <c r="A21" s="109"/>
      <c r="B21" s="108" t="s">
        <v>713</v>
      </c>
      <c r="C21" s="48" t="s">
        <v>712</v>
      </c>
      <c r="D21" s="19">
        <v>0</v>
      </c>
      <c r="E21" s="19">
        <v>0</v>
      </c>
      <c r="F21" s="47">
        <v>0</v>
      </c>
      <c r="H21" s="159"/>
    </row>
    <row r="22" spans="1:8" ht="25.5" x14ac:dyDescent="0.25">
      <c r="A22" s="109"/>
      <c r="B22" s="108" t="s">
        <v>711</v>
      </c>
      <c r="C22" s="48" t="s">
        <v>710</v>
      </c>
      <c r="D22" s="19">
        <v>972753487</v>
      </c>
      <c r="E22" s="19">
        <v>0</v>
      </c>
      <c r="F22" s="47">
        <v>972753487</v>
      </c>
      <c r="H22" s="159"/>
    </row>
    <row r="23" spans="1:8" ht="25.5" x14ac:dyDescent="0.25">
      <c r="A23" s="111" t="s">
        <v>597</v>
      </c>
      <c r="B23" s="110" t="s">
        <v>709</v>
      </c>
      <c r="C23" s="38" t="s">
        <v>708</v>
      </c>
      <c r="D23" s="16">
        <v>1320870814</v>
      </c>
      <c r="E23" s="16" t="s">
        <v>963</v>
      </c>
      <c r="F23" s="37">
        <v>1382101571</v>
      </c>
      <c r="H23" s="159"/>
    </row>
    <row r="24" spans="1:8" ht="25.5" x14ac:dyDescent="0.25">
      <c r="A24" s="109"/>
      <c r="B24" s="108" t="s">
        <v>707</v>
      </c>
      <c r="C24" s="48" t="s">
        <v>706</v>
      </c>
      <c r="D24" s="19">
        <v>797226973</v>
      </c>
      <c r="E24" s="19">
        <v>61230757</v>
      </c>
      <c r="F24" s="47">
        <v>858457730</v>
      </c>
      <c r="H24" s="159"/>
    </row>
    <row r="25" spans="1:8" ht="25.5" x14ac:dyDescent="0.25">
      <c r="A25" s="109"/>
      <c r="B25" s="108" t="s">
        <v>705</v>
      </c>
      <c r="C25" s="48" t="s">
        <v>704</v>
      </c>
      <c r="D25" s="19">
        <v>523643841</v>
      </c>
      <c r="E25" s="19">
        <v>0</v>
      </c>
      <c r="F25" s="47">
        <v>523643841</v>
      </c>
      <c r="H25" s="159"/>
    </row>
    <row r="26" spans="1:8" ht="25.5" x14ac:dyDescent="0.25">
      <c r="A26" s="111" t="s">
        <v>682</v>
      </c>
      <c r="B26" s="110" t="s">
        <v>703</v>
      </c>
      <c r="C26" s="38" t="s">
        <v>702</v>
      </c>
      <c r="D26" s="16">
        <v>0</v>
      </c>
      <c r="E26" s="16">
        <v>0</v>
      </c>
      <c r="F26" s="37">
        <v>0</v>
      </c>
      <c r="H26" s="159"/>
    </row>
    <row r="27" spans="1:8" ht="25.5" x14ac:dyDescent="0.25">
      <c r="A27" s="109"/>
      <c r="B27" s="108" t="s">
        <v>701</v>
      </c>
      <c r="C27" s="48" t="s">
        <v>700</v>
      </c>
      <c r="D27" s="19">
        <v>0</v>
      </c>
      <c r="E27" s="19">
        <v>0</v>
      </c>
      <c r="F27" s="47">
        <v>0</v>
      </c>
      <c r="H27" s="159"/>
    </row>
    <row r="28" spans="1:8" ht="25.5" x14ac:dyDescent="0.25">
      <c r="A28" s="109"/>
      <c r="B28" s="108" t="s">
        <v>699</v>
      </c>
      <c r="C28" s="48" t="s">
        <v>698</v>
      </c>
      <c r="D28" s="19">
        <v>0</v>
      </c>
      <c r="E28" s="19">
        <v>0</v>
      </c>
      <c r="F28" s="47">
        <v>0</v>
      </c>
      <c r="H28" s="159"/>
    </row>
    <row r="29" spans="1:8" ht="89.25" x14ac:dyDescent="0.25">
      <c r="A29" s="109"/>
      <c r="B29" s="108" t="s">
        <v>697</v>
      </c>
      <c r="C29" s="48" t="s">
        <v>696</v>
      </c>
      <c r="D29" s="19">
        <v>0</v>
      </c>
      <c r="E29" s="19">
        <v>0</v>
      </c>
      <c r="F29" s="47">
        <v>0</v>
      </c>
      <c r="H29" s="159"/>
    </row>
    <row r="30" spans="1:8" ht="25.5" x14ac:dyDescent="0.25">
      <c r="A30" s="113" t="s">
        <v>264</v>
      </c>
      <c r="B30" s="112" t="s">
        <v>695</v>
      </c>
      <c r="C30" s="41" t="s">
        <v>694</v>
      </c>
      <c r="D30" s="13">
        <v>649218386</v>
      </c>
      <c r="E30" s="13">
        <v>45899837</v>
      </c>
      <c r="F30" s="40">
        <v>695118223</v>
      </c>
      <c r="H30" s="159"/>
    </row>
    <row r="31" spans="1:8" ht="38.25" x14ac:dyDescent="0.25">
      <c r="A31" s="111" t="s">
        <v>600</v>
      </c>
      <c r="B31" s="110" t="s">
        <v>693</v>
      </c>
      <c r="C31" s="38" t="s">
        <v>692</v>
      </c>
      <c r="D31" s="16">
        <v>367364228</v>
      </c>
      <c r="E31" s="16">
        <v>30994296</v>
      </c>
      <c r="F31" s="37">
        <v>398358524</v>
      </c>
      <c r="H31" s="159"/>
    </row>
    <row r="32" spans="1:8" ht="51" x14ac:dyDescent="0.25">
      <c r="A32" s="111" t="s">
        <v>597</v>
      </c>
      <c r="B32" s="110" t="s">
        <v>691</v>
      </c>
      <c r="C32" s="38" t="s">
        <v>690</v>
      </c>
      <c r="D32" s="16">
        <v>75258379</v>
      </c>
      <c r="E32" s="16">
        <v>6809996</v>
      </c>
      <c r="F32" s="37">
        <v>82068375</v>
      </c>
      <c r="H32" s="159"/>
    </row>
    <row r="33" spans="1:8" ht="25.5" x14ac:dyDescent="0.25">
      <c r="A33" s="109"/>
      <c r="B33" s="108" t="s">
        <v>215</v>
      </c>
      <c r="C33" s="48" t="s">
        <v>689</v>
      </c>
      <c r="D33" s="19">
        <v>45000000</v>
      </c>
      <c r="E33" s="19">
        <v>4500000</v>
      </c>
      <c r="F33" s="47">
        <v>49500000</v>
      </c>
      <c r="H33" s="159"/>
    </row>
    <row r="34" spans="1:8" ht="38.25" x14ac:dyDescent="0.25">
      <c r="A34" s="109"/>
      <c r="B34" s="108" t="s">
        <v>213</v>
      </c>
      <c r="C34" s="48" t="s">
        <v>688</v>
      </c>
      <c r="D34" s="19">
        <v>7018629</v>
      </c>
      <c r="E34" s="19">
        <v>0</v>
      </c>
      <c r="F34" s="47">
        <v>7018629</v>
      </c>
      <c r="H34" s="159"/>
    </row>
    <row r="35" spans="1:8" ht="25.5" x14ac:dyDescent="0.25">
      <c r="A35" s="109"/>
      <c r="B35" s="108" t="s">
        <v>211</v>
      </c>
      <c r="C35" s="48" t="s">
        <v>687</v>
      </c>
      <c r="D35" s="19">
        <v>139750</v>
      </c>
      <c r="E35" s="19">
        <v>0</v>
      </c>
      <c r="F35" s="47">
        <v>139750</v>
      </c>
      <c r="H35" s="159"/>
    </row>
    <row r="36" spans="1:8" ht="25.5" x14ac:dyDescent="0.25">
      <c r="A36" s="109"/>
      <c r="B36" s="108" t="s">
        <v>686</v>
      </c>
      <c r="C36" s="48" t="s">
        <v>685</v>
      </c>
      <c r="D36" s="19">
        <v>23100000</v>
      </c>
      <c r="E36" s="19">
        <v>2309996</v>
      </c>
      <c r="F36" s="47">
        <v>25409996</v>
      </c>
      <c r="H36" s="159"/>
    </row>
    <row r="37" spans="1:8" ht="76.5" x14ac:dyDescent="0.25">
      <c r="A37" s="109"/>
      <c r="B37" s="108" t="s">
        <v>684</v>
      </c>
      <c r="C37" s="48" t="s">
        <v>683</v>
      </c>
      <c r="D37" s="19">
        <v>0</v>
      </c>
      <c r="E37" s="19">
        <v>0</v>
      </c>
      <c r="F37" s="47">
        <v>0</v>
      </c>
      <c r="H37" s="159"/>
    </row>
    <row r="38" spans="1:8" ht="102" x14ac:dyDescent="0.25">
      <c r="A38" s="111" t="s">
        <v>682</v>
      </c>
      <c r="B38" s="110" t="s">
        <v>681</v>
      </c>
      <c r="C38" s="38" t="s">
        <v>680</v>
      </c>
      <c r="D38" s="16">
        <v>85267742</v>
      </c>
      <c r="E38" s="16">
        <v>4950000</v>
      </c>
      <c r="F38" s="37">
        <v>90217742</v>
      </c>
      <c r="H38" s="159"/>
    </row>
    <row r="39" spans="1:8" ht="25.5" x14ac:dyDescent="0.25">
      <c r="A39" s="109"/>
      <c r="B39" s="108" t="s">
        <v>679</v>
      </c>
      <c r="C39" s="48" t="s">
        <v>678</v>
      </c>
      <c r="D39" s="19">
        <v>49500000</v>
      </c>
      <c r="E39" s="19">
        <v>4950000</v>
      </c>
      <c r="F39" s="47">
        <v>54450000</v>
      </c>
      <c r="H39" s="159"/>
    </row>
    <row r="40" spans="1:8" ht="25.5" x14ac:dyDescent="0.25">
      <c r="A40" s="109"/>
      <c r="B40" s="108" t="s">
        <v>677</v>
      </c>
      <c r="C40" s="48" t="s">
        <v>676</v>
      </c>
      <c r="D40" s="19">
        <v>35767742</v>
      </c>
      <c r="E40" s="19">
        <v>0</v>
      </c>
      <c r="F40" s="47">
        <v>35767742</v>
      </c>
      <c r="H40" s="159"/>
    </row>
    <row r="41" spans="1:8" ht="63.75" x14ac:dyDescent="0.25">
      <c r="A41" s="109"/>
      <c r="B41" s="108" t="s">
        <v>675</v>
      </c>
      <c r="C41" s="48" t="s">
        <v>674</v>
      </c>
      <c r="D41" s="19">
        <v>0</v>
      </c>
      <c r="E41" s="19">
        <v>0</v>
      </c>
      <c r="F41" s="47">
        <v>0</v>
      </c>
      <c r="H41" s="159"/>
    </row>
    <row r="42" spans="1:8" ht="51" x14ac:dyDescent="0.25">
      <c r="A42" s="109"/>
      <c r="B42" s="108" t="s">
        <v>673</v>
      </c>
      <c r="C42" s="48" t="s">
        <v>672</v>
      </c>
      <c r="D42" s="19">
        <v>0</v>
      </c>
      <c r="E42" s="19">
        <v>0</v>
      </c>
      <c r="F42" s="47">
        <v>0</v>
      </c>
      <c r="H42" s="159"/>
    </row>
    <row r="43" spans="1:8" ht="38.25" x14ac:dyDescent="0.25">
      <c r="A43" s="111" t="s">
        <v>671</v>
      </c>
      <c r="B43" s="110" t="s">
        <v>670</v>
      </c>
      <c r="C43" s="38" t="s">
        <v>669</v>
      </c>
      <c r="D43" s="16">
        <v>60000000</v>
      </c>
      <c r="E43" s="16">
        <v>0</v>
      </c>
      <c r="F43" s="37">
        <v>60000000</v>
      </c>
      <c r="H43" s="159"/>
    </row>
    <row r="44" spans="1:8" ht="89.25" x14ac:dyDescent="0.25">
      <c r="A44" s="111" t="s">
        <v>668</v>
      </c>
      <c r="B44" s="110" t="s">
        <v>667</v>
      </c>
      <c r="C44" s="38" t="s">
        <v>666</v>
      </c>
      <c r="D44" s="16">
        <v>27000000</v>
      </c>
      <c r="E44" s="16">
        <v>2700000</v>
      </c>
      <c r="F44" s="37">
        <v>29700000</v>
      </c>
      <c r="H44" s="159"/>
    </row>
    <row r="45" spans="1:8" ht="38.25" x14ac:dyDescent="0.25">
      <c r="A45" s="109"/>
      <c r="B45" s="108" t="s">
        <v>665</v>
      </c>
      <c r="C45" s="48" t="s">
        <v>664</v>
      </c>
      <c r="D45" s="19">
        <v>27000000</v>
      </c>
      <c r="E45" s="19">
        <v>2700000</v>
      </c>
      <c r="F45" s="47">
        <v>29700000</v>
      </c>
      <c r="H45" s="159"/>
    </row>
    <row r="46" spans="1:8" ht="38.25" x14ac:dyDescent="0.25">
      <c r="A46" s="109"/>
      <c r="B46" s="108" t="s">
        <v>663</v>
      </c>
      <c r="C46" s="48" t="s">
        <v>662</v>
      </c>
      <c r="D46" s="19">
        <v>0</v>
      </c>
      <c r="E46" s="19">
        <v>0</v>
      </c>
      <c r="F46" s="47">
        <v>0</v>
      </c>
      <c r="H46" s="159"/>
    </row>
    <row r="47" spans="1:8" ht="25.5" x14ac:dyDescent="0.25">
      <c r="A47" s="109"/>
      <c r="B47" s="108" t="s">
        <v>661</v>
      </c>
      <c r="C47" s="48" t="s">
        <v>660</v>
      </c>
      <c r="D47" s="19">
        <v>0</v>
      </c>
      <c r="E47" s="19">
        <v>0</v>
      </c>
      <c r="F47" s="47">
        <v>0</v>
      </c>
      <c r="H47" s="159"/>
    </row>
    <row r="48" spans="1:8" ht="191.25" x14ac:dyDescent="0.25">
      <c r="A48" s="111" t="s">
        <v>659</v>
      </c>
      <c r="B48" s="110" t="s">
        <v>658</v>
      </c>
      <c r="C48" s="38" t="s">
        <v>657</v>
      </c>
      <c r="D48" s="16">
        <v>0</v>
      </c>
      <c r="E48" s="16">
        <v>0</v>
      </c>
      <c r="F48" s="37">
        <v>0</v>
      </c>
      <c r="H48" s="159"/>
    </row>
    <row r="49" spans="1:8" ht="25.5" x14ac:dyDescent="0.25">
      <c r="A49" s="109"/>
      <c r="B49" s="108" t="s">
        <v>656</v>
      </c>
      <c r="C49" s="48" t="s">
        <v>655</v>
      </c>
      <c r="D49" s="19">
        <v>0</v>
      </c>
      <c r="E49" s="19">
        <v>0</v>
      </c>
      <c r="F49" s="47">
        <v>0</v>
      </c>
      <c r="H49" s="159"/>
    </row>
    <row r="50" spans="1:8" ht="25.5" x14ac:dyDescent="0.25">
      <c r="A50" s="109"/>
      <c r="B50" s="108" t="s">
        <v>654</v>
      </c>
      <c r="C50" s="48" t="s">
        <v>653</v>
      </c>
      <c r="D50" s="19">
        <v>0</v>
      </c>
      <c r="E50" s="19">
        <v>0</v>
      </c>
      <c r="F50" s="47">
        <v>0</v>
      </c>
      <c r="H50" s="159"/>
    </row>
    <row r="51" spans="1:8" ht="51" x14ac:dyDescent="0.25">
      <c r="A51" s="109"/>
      <c r="B51" s="108" t="s">
        <v>652</v>
      </c>
      <c r="C51" s="48" t="s">
        <v>651</v>
      </c>
      <c r="D51" s="19">
        <v>0</v>
      </c>
      <c r="E51" s="19">
        <v>0</v>
      </c>
      <c r="F51" s="47">
        <v>0</v>
      </c>
      <c r="H51" s="159"/>
    </row>
    <row r="52" spans="1:8" ht="38.25" x14ac:dyDescent="0.25">
      <c r="A52" s="109"/>
      <c r="B52" s="108" t="s">
        <v>650</v>
      </c>
      <c r="C52" s="48" t="s">
        <v>649</v>
      </c>
      <c r="D52" s="19">
        <v>0</v>
      </c>
      <c r="E52" s="19">
        <v>0</v>
      </c>
      <c r="F52" s="47">
        <v>0</v>
      </c>
      <c r="H52" s="159"/>
    </row>
    <row r="53" spans="1:8" ht="25.5" x14ac:dyDescent="0.25">
      <c r="A53" s="109"/>
      <c r="B53" s="108" t="s">
        <v>648</v>
      </c>
      <c r="C53" s="48" t="s">
        <v>647</v>
      </c>
      <c r="D53" s="19">
        <v>0</v>
      </c>
      <c r="E53" s="19">
        <v>0</v>
      </c>
      <c r="F53" s="47">
        <v>0</v>
      </c>
      <c r="H53" s="159"/>
    </row>
    <row r="54" spans="1:8" ht="51" x14ac:dyDescent="0.25">
      <c r="A54" s="111" t="s">
        <v>646</v>
      </c>
      <c r="B54" s="110" t="s">
        <v>645</v>
      </c>
      <c r="C54" s="38" t="s">
        <v>644</v>
      </c>
      <c r="D54" s="16">
        <v>16752714</v>
      </c>
      <c r="E54" s="16">
        <v>0</v>
      </c>
      <c r="F54" s="37">
        <v>16752714</v>
      </c>
      <c r="H54" s="159"/>
    </row>
    <row r="55" spans="1:8" ht="25.5" x14ac:dyDescent="0.25">
      <c r="A55" s="109"/>
      <c r="B55" s="108" t="s">
        <v>643</v>
      </c>
      <c r="C55" s="48" t="s">
        <v>642</v>
      </c>
      <c r="D55" s="19">
        <v>16752714</v>
      </c>
      <c r="E55" s="19">
        <v>0</v>
      </c>
      <c r="F55" s="47">
        <v>16752714</v>
      </c>
      <c r="H55" s="159"/>
    </row>
    <row r="56" spans="1:8" ht="25.5" x14ac:dyDescent="0.25">
      <c r="A56" s="109"/>
      <c r="B56" s="108" t="s">
        <v>641</v>
      </c>
      <c r="C56" s="48" t="s">
        <v>640</v>
      </c>
      <c r="D56" s="19">
        <v>0</v>
      </c>
      <c r="E56" s="19">
        <v>0</v>
      </c>
      <c r="F56" s="47">
        <v>0</v>
      </c>
      <c r="H56" s="159"/>
    </row>
    <row r="57" spans="1:8" ht="25.5" x14ac:dyDescent="0.25">
      <c r="A57" s="111" t="s">
        <v>639</v>
      </c>
      <c r="B57" s="110" t="s">
        <v>638</v>
      </c>
      <c r="C57" s="38" t="s">
        <v>637</v>
      </c>
      <c r="D57" s="16">
        <v>17575323</v>
      </c>
      <c r="E57" s="16">
        <v>445545</v>
      </c>
      <c r="F57" s="37">
        <v>18020868</v>
      </c>
      <c r="H57" s="159"/>
    </row>
    <row r="58" spans="1:8" ht="25.5" x14ac:dyDescent="0.25">
      <c r="A58" s="109"/>
      <c r="B58" s="108" t="s">
        <v>636</v>
      </c>
      <c r="C58" s="48" t="s">
        <v>635</v>
      </c>
      <c r="D58" s="19">
        <v>0</v>
      </c>
      <c r="E58" s="19">
        <v>0</v>
      </c>
      <c r="F58" s="47">
        <v>0</v>
      </c>
      <c r="H58" s="159"/>
    </row>
    <row r="59" spans="1:8" ht="38.25" x14ac:dyDescent="0.25">
      <c r="A59" s="109"/>
      <c r="B59" s="108" t="s">
        <v>634</v>
      </c>
      <c r="C59" s="48" t="s">
        <v>633</v>
      </c>
      <c r="D59" s="19">
        <v>0</v>
      </c>
      <c r="E59" s="19">
        <v>0</v>
      </c>
      <c r="F59" s="47">
        <v>0</v>
      </c>
      <c r="H59" s="159"/>
    </row>
    <row r="60" spans="1:8" ht="38.25" x14ac:dyDescent="0.25">
      <c r="A60" s="109"/>
      <c r="B60" s="108" t="s">
        <v>632</v>
      </c>
      <c r="C60" s="48" t="s">
        <v>631</v>
      </c>
      <c r="D60" s="19">
        <v>4554455</v>
      </c>
      <c r="E60" s="19">
        <v>445545</v>
      </c>
      <c r="F60" s="47">
        <v>5000000</v>
      </c>
      <c r="H60" s="159"/>
    </row>
    <row r="61" spans="1:8" ht="25.5" x14ac:dyDescent="0.25">
      <c r="A61" s="109"/>
      <c r="B61" s="108" t="s">
        <v>630</v>
      </c>
      <c r="C61" s="48" t="s">
        <v>629</v>
      </c>
      <c r="D61" s="19">
        <v>13020868</v>
      </c>
      <c r="E61" s="19">
        <v>0</v>
      </c>
      <c r="F61" s="47">
        <v>13020868</v>
      </c>
      <c r="H61" s="159"/>
    </row>
    <row r="62" spans="1:8" ht="25.5" x14ac:dyDescent="0.25">
      <c r="A62" s="109"/>
      <c r="B62" s="108" t="s">
        <v>628</v>
      </c>
      <c r="C62" s="48" t="s">
        <v>627</v>
      </c>
      <c r="D62" s="19">
        <v>0</v>
      </c>
      <c r="E62" s="19">
        <v>0</v>
      </c>
      <c r="F62" s="47">
        <v>0</v>
      </c>
      <c r="H62" s="159"/>
    </row>
    <row r="63" spans="1:8" ht="25.5" x14ac:dyDescent="0.25">
      <c r="A63" s="109"/>
      <c r="B63" s="108" t="s">
        <v>626</v>
      </c>
      <c r="C63" s="48" t="s">
        <v>625</v>
      </c>
      <c r="D63" s="19">
        <v>0</v>
      </c>
      <c r="E63" s="19">
        <v>0</v>
      </c>
      <c r="F63" s="47">
        <v>0</v>
      </c>
      <c r="H63" s="159"/>
    </row>
    <row r="64" spans="1:8" ht="38.25" x14ac:dyDescent="0.25">
      <c r="A64" s="109"/>
      <c r="B64" s="108" t="s">
        <v>624</v>
      </c>
      <c r="C64" s="48" t="s">
        <v>623</v>
      </c>
      <c r="D64" s="19">
        <v>0</v>
      </c>
      <c r="E64" s="19">
        <v>0</v>
      </c>
      <c r="F64" s="47">
        <v>0</v>
      </c>
      <c r="H64" s="159"/>
    </row>
    <row r="65" spans="1:8" ht="38.25" x14ac:dyDescent="0.25">
      <c r="A65" s="109"/>
      <c r="B65" s="108" t="s">
        <v>622</v>
      </c>
      <c r="C65" s="48" t="s">
        <v>621</v>
      </c>
      <c r="D65" s="19">
        <v>0</v>
      </c>
      <c r="E65" s="19">
        <v>0</v>
      </c>
      <c r="F65" s="47">
        <v>0</v>
      </c>
      <c r="H65" s="159"/>
    </row>
    <row r="66" spans="1:8" ht="51" x14ac:dyDescent="0.25">
      <c r="A66" s="113" t="s">
        <v>620</v>
      </c>
      <c r="B66" s="112" t="s">
        <v>619</v>
      </c>
      <c r="C66" s="41" t="s">
        <v>618</v>
      </c>
      <c r="D66" s="13">
        <v>1644405915</v>
      </c>
      <c r="E66" s="13">
        <v>15330920</v>
      </c>
      <c r="F66" s="40">
        <v>1659736835</v>
      </c>
      <c r="H66" s="159"/>
    </row>
    <row r="67" spans="1:8" ht="38.25" x14ac:dyDescent="0.25">
      <c r="A67" s="113" t="s">
        <v>617</v>
      </c>
      <c r="B67" s="112" t="s">
        <v>616</v>
      </c>
      <c r="C67" s="41" t="s">
        <v>615</v>
      </c>
      <c r="D67" s="13">
        <v>-597038</v>
      </c>
      <c r="E67" s="13">
        <v>0</v>
      </c>
      <c r="F67" s="40">
        <v>-597038</v>
      </c>
      <c r="H67" s="159"/>
    </row>
    <row r="68" spans="1:8" ht="51" x14ac:dyDescent="0.25">
      <c r="A68" s="111" t="s">
        <v>600</v>
      </c>
      <c r="B68" s="110" t="s">
        <v>614</v>
      </c>
      <c r="C68" s="38" t="s">
        <v>613</v>
      </c>
      <c r="D68" s="16">
        <v>63014</v>
      </c>
      <c r="E68" s="16">
        <v>0</v>
      </c>
      <c r="F68" s="37">
        <v>63014</v>
      </c>
      <c r="H68" s="159"/>
    </row>
    <row r="69" spans="1:8" ht="51" x14ac:dyDescent="0.25">
      <c r="A69" s="111" t="s">
        <v>597</v>
      </c>
      <c r="B69" s="110" t="s">
        <v>612</v>
      </c>
      <c r="C69" s="38" t="s">
        <v>611</v>
      </c>
      <c r="D69" s="16">
        <v>-660052</v>
      </c>
      <c r="E69" s="16">
        <v>0</v>
      </c>
      <c r="F69" s="37">
        <v>-660052</v>
      </c>
      <c r="H69" s="159"/>
    </row>
    <row r="70" spans="1:8" ht="76.5" x14ac:dyDescent="0.25">
      <c r="A70" s="113" t="s">
        <v>610</v>
      </c>
      <c r="B70" s="112" t="s">
        <v>609</v>
      </c>
      <c r="C70" s="41" t="s">
        <v>608</v>
      </c>
      <c r="D70" s="13">
        <v>1643808877</v>
      </c>
      <c r="E70" s="13">
        <v>15330920</v>
      </c>
      <c r="F70" s="40">
        <v>1659139797</v>
      </c>
      <c r="H70" s="159"/>
    </row>
    <row r="71" spans="1:8" ht="38.25" x14ac:dyDescent="0.25">
      <c r="A71" s="113" t="s">
        <v>162</v>
      </c>
      <c r="B71" s="112" t="s">
        <v>607</v>
      </c>
      <c r="C71" s="41" t="s">
        <v>606</v>
      </c>
      <c r="D71" s="13">
        <v>125677219620</v>
      </c>
      <c r="E71" s="13">
        <v>125661888700</v>
      </c>
      <c r="F71" s="40">
        <v>125661888700</v>
      </c>
      <c r="H71" s="159"/>
    </row>
    <row r="72" spans="1:8" ht="51" x14ac:dyDescent="0.25">
      <c r="A72" s="113" t="s">
        <v>605</v>
      </c>
      <c r="B72" s="112" t="s">
        <v>604</v>
      </c>
      <c r="C72" s="41" t="s">
        <v>603</v>
      </c>
      <c r="D72" s="13">
        <v>26513210571</v>
      </c>
      <c r="E72" s="13">
        <v>15330920</v>
      </c>
      <c r="F72" s="40">
        <v>26528541491</v>
      </c>
      <c r="H72" s="159"/>
    </row>
    <row r="73" spans="1:8" ht="25.5" x14ac:dyDescent="0.25">
      <c r="A73" s="111"/>
      <c r="B73" s="110" t="s">
        <v>602</v>
      </c>
      <c r="C73" s="38" t="s">
        <v>601</v>
      </c>
      <c r="D73" s="16">
        <v>0</v>
      </c>
      <c r="E73" s="16">
        <v>0</v>
      </c>
      <c r="F73" s="37">
        <v>0</v>
      </c>
      <c r="H73" s="159"/>
    </row>
    <row r="74" spans="1:8" ht="76.5" x14ac:dyDescent="0.25">
      <c r="A74" s="111" t="s">
        <v>600</v>
      </c>
      <c r="B74" s="110" t="s">
        <v>599</v>
      </c>
      <c r="C74" s="38" t="s">
        <v>598</v>
      </c>
      <c r="D74" s="16">
        <v>1643808877</v>
      </c>
      <c r="E74" s="16">
        <v>15330920</v>
      </c>
      <c r="F74" s="37">
        <v>1659139797</v>
      </c>
      <c r="H74" s="159"/>
    </row>
    <row r="75" spans="1:8" ht="51" x14ac:dyDescent="0.25">
      <c r="A75" s="111" t="s">
        <v>597</v>
      </c>
      <c r="B75" s="110" t="s">
        <v>596</v>
      </c>
      <c r="C75" s="38" t="s">
        <v>595</v>
      </c>
      <c r="D75" s="16">
        <v>24869401694</v>
      </c>
      <c r="E75" s="16"/>
      <c r="F75" s="37">
        <v>24869401694</v>
      </c>
      <c r="H75" s="159"/>
    </row>
    <row r="76" spans="1:8" ht="76.5" x14ac:dyDescent="0.25">
      <c r="A76" s="109"/>
      <c r="B76" s="108" t="s">
        <v>594</v>
      </c>
      <c r="C76" s="48" t="s">
        <v>593</v>
      </c>
      <c r="D76" s="19">
        <v>0</v>
      </c>
      <c r="E76" s="19">
        <v>0</v>
      </c>
      <c r="F76" s="47">
        <v>0</v>
      </c>
      <c r="G76">
        <v>0</v>
      </c>
      <c r="H76" s="159">
        <f t="shared" ref="H76" si="0">G76+D76</f>
        <v>0</v>
      </c>
    </row>
    <row r="77" spans="1:8" ht="51" x14ac:dyDescent="0.25">
      <c r="A77" s="109"/>
      <c r="B77" s="108" t="s">
        <v>592</v>
      </c>
      <c r="C77" s="48" t="s">
        <v>591</v>
      </c>
      <c r="D77" s="19">
        <v>24875999975</v>
      </c>
      <c r="E77" s="19">
        <v>0</v>
      </c>
      <c r="F77" s="47">
        <v>24875999975</v>
      </c>
      <c r="H77" s="159"/>
    </row>
    <row r="78" spans="1:8" ht="51" x14ac:dyDescent="0.25">
      <c r="A78" s="109"/>
      <c r="B78" s="108" t="s">
        <v>590</v>
      </c>
      <c r="C78" s="48" t="s">
        <v>589</v>
      </c>
      <c r="D78" s="19">
        <v>-6598281</v>
      </c>
      <c r="E78" s="19">
        <v>0</v>
      </c>
      <c r="F78" s="47">
        <v>-6598281</v>
      </c>
      <c r="H78" s="159"/>
    </row>
    <row r="79" spans="1:8" ht="25.5" x14ac:dyDescent="0.25">
      <c r="A79" s="107" t="s">
        <v>588</v>
      </c>
      <c r="B79" s="106" t="s">
        <v>587</v>
      </c>
      <c r="C79" s="105" t="s">
        <v>586</v>
      </c>
      <c r="D79" s="22">
        <v>152190430191</v>
      </c>
      <c r="E79" s="22">
        <v>125677219620</v>
      </c>
      <c r="F79" s="104">
        <v>152190430191</v>
      </c>
      <c r="H79" s="159"/>
    </row>
    <row r="80" spans="1:8" ht="11.25" customHeight="1" x14ac:dyDescent="0.15">
      <c r="A80" s="2"/>
      <c r="B80" s="2"/>
      <c r="C80" s="2"/>
      <c r="D80" s="57"/>
      <c r="E80" s="2"/>
      <c r="F80" s="2"/>
      <c r="G80" s="2"/>
    </row>
    <row r="81" spans="1:7" ht="11.25" customHeight="1" x14ac:dyDescent="0.15">
      <c r="A81" s="2"/>
      <c r="B81" s="2"/>
      <c r="C81" s="2"/>
      <c r="D81" s="57"/>
      <c r="E81" s="2"/>
      <c r="F81" s="2"/>
      <c r="G81" s="2"/>
    </row>
    <row r="82" spans="1:7" ht="11.25" customHeight="1" x14ac:dyDescent="0.15">
      <c r="A82" s="2"/>
      <c r="B82" s="2"/>
      <c r="C82" s="2"/>
      <c r="D82" s="57"/>
      <c r="E82" s="2"/>
      <c r="F82" s="2"/>
      <c r="G82" s="2"/>
    </row>
    <row r="83" spans="1:7" ht="15.75" customHeight="1" x14ac:dyDescent="0.25">
      <c r="A83" s="77"/>
      <c r="B83" s="77"/>
    </row>
    <row r="84" spans="1:7" ht="15.75" customHeight="1" x14ac:dyDescent="0.25">
      <c r="A84" s="61"/>
      <c r="B84" s="60"/>
    </row>
    <row r="85" spans="1:7" ht="15.75" customHeight="1" x14ac:dyDescent="0.25">
      <c r="A85" s="2"/>
      <c r="B85" s="2"/>
      <c r="C85" s="2"/>
      <c r="D85" s="2"/>
      <c r="E85" s="2"/>
      <c r="F85" s="2"/>
      <c r="G85" s="2"/>
    </row>
    <row r="86" spans="1:7" ht="15.75" customHeight="1" x14ac:dyDescent="0.25">
      <c r="A86" s="2"/>
      <c r="B86" s="2"/>
      <c r="C86" s="2"/>
      <c r="D86" s="2"/>
      <c r="E86" s="2"/>
      <c r="F86" s="2"/>
      <c r="G86" s="2"/>
    </row>
    <row r="87" spans="1:7" ht="15" customHeight="1" x14ac:dyDescent="0.25">
      <c r="A87" s="2"/>
      <c r="B87" s="2"/>
      <c r="C87" s="2"/>
      <c r="D87" s="2"/>
      <c r="E87" s="2"/>
      <c r="F87" s="2"/>
      <c r="G87" s="2"/>
    </row>
    <row r="88" spans="1:7" ht="15" customHeight="1" x14ac:dyDescent="0.25">
      <c r="A88" s="2"/>
      <c r="B88" s="2"/>
      <c r="C88" s="2"/>
      <c r="D88" s="2"/>
      <c r="E88" s="2"/>
      <c r="F88" s="2"/>
      <c r="G88" s="2"/>
    </row>
    <row r="89" spans="1:7" ht="15.75" customHeight="1" x14ac:dyDescent="0.25">
      <c r="A89" s="2"/>
      <c r="B89" s="2"/>
      <c r="C89" s="2"/>
      <c r="D89" s="2"/>
      <c r="E89" s="2"/>
      <c r="F89" s="2"/>
      <c r="G89" s="2"/>
    </row>
    <row r="90" spans="1:7" ht="15.75" customHeight="1" x14ac:dyDescent="0.25">
      <c r="A90" s="77"/>
      <c r="B90" s="77"/>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32"/>
      <c r="D1" s="102"/>
    </row>
    <row r="2" spans="1:8" ht="43.5" customHeight="1" x14ac:dyDescent="0.25">
      <c r="A2" s="55"/>
    </row>
    <row r="3" spans="1:8" ht="11.25" customHeight="1" x14ac:dyDescent="0.25">
      <c r="A3" s="2"/>
      <c r="B3" s="2"/>
      <c r="C3" s="2"/>
      <c r="D3" s="2"/>
      <c r="E3" s="2"/>
      <c r="F3" s="2"/>
      <c r="G3" s="2"/>
      <c r="H3" s="2"/>
    </row>
    <row r="4" spans="1:8" ht="36.75" customHeight="1" x14ac:dyDescent="0.25">
      <c r="A4" s="73"/>
    </row>
    <row r="5" spans="1:8" ht="18.75" customHeight="1" x14ac:dyDescent="0.25">
      <c r="A5" s="61"/>
    </row>
    <row r="6" spans="1:8" ht="15.75" customHeight="1" x14ac:dyDescent="0.25">
      <c r="A6" s="77"/>
      <c r="B6" s="70"/>
      <c r="C6" s="70"/>
    </row>
    <row r="7" spans="1:8" ht="15.75" customHeight="1" x14ac:dyDescent="0.25">
      <c r="A7" s="2"/>
      <c r="B7" s="2"/>
      <c r="C7" s="2"/>
    </row>
    <row r="8" spans="1:8" ht="15.75" customHeight="1" x14ac:dyDescent="0.25">
      <c r="A8" s="62"/>
      <c r="B8" s="70"/>
      <c r="C8" s="70"/>
    </row>
    <row r="9" spans="1:8" ht="15.75" customHeight="1" x14ac:dyDescent="0.25">
      <c r="A9" s="2"/>
      <c r="B9" s="2"/>
      <c r="C9" s="2"/>
    </row>
    <row r="10" spans="1:8" ht="15.75" customHeight="1" x14ac:dyDescent="0.25">
      <c r="A10" s="62"/>
      <c r="B10" s="70"/>
      <c r="C10" s="70"/>
    </row>
    <row r="11" spans="1:8" ht="15.75" customHeight="1" x14ac:dyDescent="0.25">
      <c r="A11" s="2"/>
      <c r="B11" s="2"/>
      <c r="C11" s="2"/>
    </row>
    <row r="12" spans="1:8" ht="15.75" customHeight="1" x14ac:dyDescent="0.25">
      <c r="A12" s="62"/>
      <c r="B12" s="70"/>
      <c r="C12" s="70"/>
    </row>
    <row r="13" spans="1:8" ht="15.75" customHeight="1" x14ac:dyDescent="0.25">
      <c r="A13" s="2"/>
      <c r="B13" s="2"/>
      <c r="C13" s="2"/>
    </row>
    <row r="14" spans="1:8" ht="15.75" customHeight="1" x14ac:dyDescent="0.25">
      <c r="A14" s="2"/>
      <c r="B14" s="2"/>
      <c r="C14" s="2"/>
      <c r="D14" s="131"/>
      <c r="E14" s="2"/>
      <c r="F14" s="2"/>
      <c r="G14" s="2"/>
      <c r="H14" s="2"/>
    </row>
    <row r="15" spans="1:8" ht="26.25" customHeight="1" x14ac:dyDescent="0.25">
      <c r="A15" s="101"/>
    </row>
    <row r="16" spans="1:8" ht="15.75" customHeight="1" x14ac:dyDescent="0.25">
      <c r="A16" s="70"/>
    </row>
    <row r="17" spans="1:7" ht="15.75" customHeight="1" x14ac:dyDescent="0.25">
      <c r="A17" s="9"/>
      <c r="B17" s="9"/>
      <c r="C17" s="9"/>
      <c r="D17" s="130"/>
      <c r="E17" s="9"/>
      <c r="F17" s="9"/>
      <c r="G17" s="100"/>
    </row>
    <row r="18" spans="1:7" ht="81.75" customHeight="1" x14ac:dyDescent="0.25">
      <c r="A18" s="8" t="s">
        <v>815</v>
      </c>
      <c r="B18" s="10" t="s">
        <v>814</v>
      </c>
      <c r="C18" s="10" t="s">
        <v>584</v>
      </c>
      <c r="D18" s="10" t="s">
        <v>813</v>
      </c>
      <c r="E18" s="10" t="s">
        <v>812</v>
      </c>
      <c r="F18" s="10" t="s">
        <v>811</v>
      </c>
      <c r="G18" s="69" t="s">
        <v>810</v>
      </c>
    </row>
    <row r="19" spans="1:7" ht="26.25" customHeight="1" x14ac:dyDescent="0.25">
      <c r="A19" s="123" t="s">
        <v>354</v>
      </c>
      <c r="B19" s="11" t="s">
        <v>558</v>
      </c>
      <c r="C19" s="12" t="s">
        <v>809</v>
      </c>
      <c r="D19" s="44">
        <v>0</v>
      </c>
      <c r="E19" s="13">
        <v>0</v>
      </c>
      <c r="F19" s="13">
        <v>0</v>
      </c>
      <c r="G19" s="122">
        <v>0</v>
      </c>
    </row>
    <row r="20" spans="1:7" ht="26.25" customHeight="1" x14ac:dyDescent="0.25">
      <c r="A20" s="123"/>
      <c r="B20" s="11" t="s">
        <v>783</v>
      </c>
      <c r="C20" s="12" t="s">
        <v>808</v>
      </c>
      <c r="D20" s="44">
        <v>0</v>
      </c>
      <c r="E20" s="13">
        <v>0</v>
      </c>
      <c r="F20" s="13">
        <v>0</v>
      </c>
      <c r="G20" s="122">
        <v>0</v>
      </c>
    </row>
    <row r="21" spans="1:7" ht="26.25" customHeight="1" x14ac:dyDescent="0.25">
      <c r="A21" s="123" t="s">
        <v>264</v>
      </c>
      <c r="B21" s="11" t="s">
        <v>807</v>
      </c>
      <c r="C21" s="12" t="s">
        <v>806</v>
      </c>
      <c r="D21" s="44">
        <v>0</v>
      </c>
      <c r="E21" s="13">
        <v>0</v>
      </c>
      <c r="F21" s="13">
        <v>0</v>
      </c>
      <c r="G21" s="122">
        <v>0</v>
      </c>
    </row>
    <row r="22" spans="1:7" ht="26.25" customHeight="1" x14ac:dyDescent="0.25">
      <c r="A22" s="123"/>
      <c r="B22" s="11" t="s">
        <v>729</v>
      </c>
      <c r="C22" s="12" t="s">
        <v>805</v>
      </c>
      <c r="D22" s="44">
        <v>0</v>
      </c>
      <c r="E22" s="13">
        <v>0</v>
      </c>
      <c r="F22" s="13">
        <v>0</v>
      </c>
      <c r="G22" s="122">
        <v>0</v>
      </c>
    </row>
    <row r="23" spans="1:7" ht="26.25" customHeight="1" x14ac:dyDescent="0.25">
      <c r="A23" s="123"/>
      <c r="B23" s="11" t="s">
        <v>804</v>
      </c>
      <c r="C23" s="12" t="s">
        <v>803</v>
      </c>
      <c r="D23" s="44">
        <v>0</v>
      </c>
      <c r="E23" s="13">
        <v>0</v>
      </c>
      <c r="F23" s="13">
        <v>0</v>
      </c>
      <c r="G23" s="122">
        <v>0</v>
      </c>
    </row>
    <row r="24" spans="1:7" ht="26.25" customHeight="1" x14ac:dyDescent="0.25">
      <c r="A24" s="123" t="s">
        <v>620</v>
      </c>
      <c r="B24" s="11" t="s">
        <v>554</v>
      </c>
      <c r="C24" s="12" t="s">
        <v>802</v>
      </c>
      <c r="D24" s="44">
        <v>0</v>
      </c>
      <c r="E24" s="13">
        <v>0</v>
      </c>
      <c r="F24" s="13">
        <v>0</v>
      </c>
      <c r="G24" s="122">
        <v>0</v>
      </c>
    </row>
    <row r="25" spans="1:7" ht="26.25" customHeight="1" x14ac:dyDescent="0.25">
      <c r="A25" s="126" t="s">
        <v>600</v>
      </c>
      <c r="B25" s="14" t="s">
        <v>801</v>
      </c>
      <c r="C25" s="15" t="s">
        <v>800</v>
      </c>
      <c r="D25" s="125">
        <v>76</v>
      </c>
      <c r="E25" s="16">
        <v>0</v>
      </c>
      <c r="F25" s="16">
        <v>7774169096</v>
      </c>
      <c r="G25" s="124">
        <v>5.0999999999999997E-2</v>
      </c>
    </row>
    <row r="26" spans="1:7" ht="16.5" customHeight="1" x14ac:dyDescent="0.25">
      <c r="A26" s="126" t="s">
        <v>799</v>
      </c>
      <c r="B26" s="14" t="s">
        <v>798</v>
      </c>
      <c r="C26" s="15" t="s">
        <v>797</v>
      </c>
      <c r="D26" s="125">
        <v>76</v>
      </c>
      <c r="E26" s="16">
        <v>102291698.63158</v>
      </c>
      <c r="F26" s="16">
        <v>7774169096</v>
      </c>
      <c r="G26" s="124">
        <v>5.0999999999999997E-2</v>
      </c>
    </row>
    <row r="27" spans="1:7" ht="26.25" customHeight="1" x14ac:dyDescent="0.25">
      <c r="A27" s="126" t="s">
        <v>597</v>
      </c>
      <c r="B27" s="14" t="s">
        <v>796</v>
      </c>
      <c r="C27" s="15" t="s">
        <v>795</v>
      </c>
      <c r="D27" s="125">
        <v>427347</v>
      </c>
      <c r="E27" s="16">
        <v>0</v>
      </c>
      <c r="F27" s="16">
        <v>42537391307</v>
      </c>
      <c r="G27" s="124">
        <v>0.27900000000000003</v>
      </c>
    </row>
    <row r="28" spans="1:7" ht="16.5" customHeight="1" x14ac:dyDescent="0.25">
      <c r="A28" s="126" t="s">
        <v>743</v>
      </c>
      <c r="B28" s="14" t="s">
        <v>794</v>
      </c>
      <c r="C28" s="15" t="s">
        <v>793</v>
      </c>
      <c r="D28" s="125">
        <v>150000</v>
      </c>
      <c r="E28" s="16">
        <v>100000.02740000001</v>
      </c>
      <c r="F28" s="16">
        <v>15000004110</v>
      </c>
      <c r="G28" s="124">
        <v>9.8400000000000001E-2</v>
      </c>
    </row>
    <row r="29" spans="1:7" ht="16.5" customHeight="1" x14ac:dyDescent="0.25">
      <c r="A29" s="126" t="s">
        <v>740</v>
      </c>
      <c r="B29" s="14" t="s">
        <v>792</v>
      </c>
      <c r="C29" s="15" t="s">
        <v>791</v>
      </c>
      <c r="D29" s="125">
        <v>32990</v>
      </c>
      <c r="E29" s="16">
        <v>97585.287670000005</v>
      </c>
      <c r="F29" s="16">
        <v>3219338640</v>
      </c>
      <c r="G29" s="124">
        <v>2.1100000000000001E-2</v>
      </c>
    </row>
    <row r="30" spans="1:7" ht="16.5" customHeight="1" x14ac:dyDescent="0.25">
      <c r="A30" s="126" t="s">
        <v>737</v>
      </c>
      <c r="B30" s="14" t="s">
        <v>790</v>
      </c>
      <c r="C30" s="15" t="s">
        <v>789</v>
      </c>
      <c r="D30" s="125">
        <v>214357</v>
      </c>
      <c r="E30" s="16">
        <v>99846.640459999995</v>
      </c>
      <c r="F30" s="16">
        <v>21402826309</v>
      </c>
      <c r="G30" s="124">
        <v>0.1404</v>
      </c>
    </row>
    <row r="31" spans="1:7" ht="16.5" customHeight="1" x14ac:dyDescent="0.25">
      <c r="A31" s="126" t="s">
        <v>734</v>
      </c>
      <c r="B31" s="14" t="s">
        <v>788</v>
      </c>
      <c r="C31" s="15" t="s">
        <v>787</v>
      </c>
      <c r="D31" s="125">
        <v>10000</v>
      </c>
      <c r="E31" s="16">
        <v>99999.794519999996</v>
      </c>
      <c r="F31" s="16">
        <v>999997945</v>
      </c>
      <c r="G31" s="124">
        <v>6.6E-3</v>
      </c>
    </row>
    <row r="32" spans="1:7" ht="16.5" customHeight="1" x14ac:dyDescent="0.25">
      <c r="A32" s="126" t="s">
        <v>786</v>
      </c>
      <c r="B32" s="14" t="s">
        <v>785</v>
      </c>
      <c r="C32" s="15" t="s">
        <v>784</v>
      </c>
      <c r="D32" s="125">
        <v>20000</v>
      </c>
      <c r="E32" s="16">
        <v>95761.215169999996</v>
      </c>
      <c r="F32" s="16">
        <v>1915224303</v>
      </c>
      <c r="G32" s="124">
        <v>1.26E-2</v>
      </c>
    </row>
    <row r="33" spans="1:7" ht="25.5" x14ac:dyDescent="0.25">
      <c r="A33" s="123"/>
      <c r="B33" s="11" t="s">
        <v>783</v>
      </c>
      <c r="C33" s="12" t="s">
        <v>782</v>
      </c>
      <c r="D33" s="44">
        <v>427423</v>
      </c>
      <c r="E33" s="13">
        <v>0</v>
      </c>
      <c r="F33" s="13">
        <v>50311560403</v>
      </c>
      <c r="G33" s="122">
        <v>0.33</v>
      </c>
    </row>
    <row r="34" spans="1:7" ht="25.5" x14ac:dyDescent="0.25">
      <c r="A34" s="123" t="s">
        <v>617</v>
      </c>
      <c r="B34" s="11" t="s">
        <v>781</v>
      </c>
      <c r="C34" s="12" t="s">
        <v>780</v>
      </c>
      <c r="D34" s="44">
        <v>0</v>
      </c>
      <c r="E34" s="13">
        <v>0</v>
      </c>
      <c r="F34" s="13">
        <v>0</v>
      </c>
      <c r="G34" s="122">
        <v>0</v>
      </c>
    </row>
    <row r="35" spans="1:7" ht="25.5" x14ac:dyDescent="0.25">
      <c r="A35" s="126" t="s">
        <v>600</v>
      </c>
      <c r="B35" s="14" t="s">
        <v>779</v>
      </c>
      <c r="C35" s="15" t="s">
        <v>778</v>
      </c>
      <c r="D35" s="125">
        <v>0</v>
      </c>
      <c r="E35" s="16">
        <v>0</v>
      </c>
      <c r="F35" s="16">
        <v>0</v>
      </c>
      <c r="G35" s="124">
        <v>0</v>
      </c>
    </row>
    <row r="36" spans="1:7" ht="25.5" x14ac:dyDescent="0.25">
      <c r="A36" s="126" t="s">
        <v>597</v>
      </c>
      <c r="B36" s="14" t="s">
        <v>777</v>
      </c>
      <c r="C36" s="15" t="s">
        <v>776</v>
      </c>
      <c r="D36" s="125">
        <v>0</v>
      </c>
      <c r="E36" s="16">
        <v>0</v>
      </c>
      <c r="F36" s="16">
        <v>0</v>
      </c>
      <c r="G36" s="124">
        <v>0</v>
      </c>
    </row>
    <row r="37" spans="1:7" ht="25.5" x14ac:dyDescent="0.25">
      <c r="A37" s="126"/>
      <c r="B37" s="14" t="s">
        <v>729</v>
      </c>
      <c r="C37" s="15" t="s">
        <v>775</v>
      </c>
      <c r="D37" s="125">
        <v>0</v>
      </c>
      <c r="E37" s="16">
        <v>0</v>
      </c>
      <c r="F37" s="16">
        <v>0</v>
      </c>
      <c r="G37" s="124">
        <v>0</v>
      </c>
    </row>
    <row r="38" spans="1:7" ht="25.5" x14ac:dyDescent="0.25">
      <c r="A38" s="123"/>
      <c r="B38" s="11" t="s">
        <v>774</v>
      </c>
      <c r="C38" s="12" t="s">
        <v>773</v>
      </c>
      <c r="D38" s="44">
        <v>427423</v>
      </c>
      <c r="E38" s="13">
        <v>0</v>
      </c>
      <c r="F38" s="13">
        <v>50311560403</v>
      </c>
      <c r="G38" s="122">
        <v>0.33</v>
      </c>
    </row>
    <row r="39" spans="1:7" ht="25.5" x14ac:dyDescent="0.25">
      <c r="A39" s="123" t="s">
        <v>610</v>
      </c>
      <c r="B39" s="11" t="s">
        <v>772</v>
      </c>
      <c r="C39" s="12" t="s">
        <v>771</v>
      </c>
      <c r="D39" s="44">
        <v>0</v>
      </c>
      <c r="E39" s="13">
        <v>0</v>
      </c>
      <c r="F39" s="13">
        <v>0</v>
      </c>
      <c r="G39" s="122">
        <v>0</v>
      </c>
    </row>
    <row r="40" spans="1:7" ht="25.5" x14ac:dyDescent="0.25">
      <c r="A40" s="126" t="s">
        <v>600</v>
      </c>
      <c r="B40" s="14" t="s">
        <v>770</v>
      </c>
      <c r="C40" s="15" t="s">
        <v>769</v>
      </c>
      <c r="D40" s="125">
        <v>0</v>
      </c>
      <c r="E40" s="16">
        <v>0</v>
      </c>
      <c r="F40" s="16">
        <v>0</v>
      </c>
      <c r="G40" s="124">
        <v>0</v>
      </c>
    </row>
    <row r="41" spans="1:7" ht="25.5" x14ac:dyDescent="0.25">
      <c r="A41" s="126" t="s">
        <v>597</v>
      </c>
      <c r="B41" s="14" t="s">
        <v>768</v>
      </c>
      <c r="C41" s="15" t="s">
        <v>767</v>
      </c>
      <c r="D41" s="125">
        <v>0</v>
      </c>
      <c r="E41" s="16">
        <v>0</v>
      </c>
      <c r="F41" s="16">
        <v>621772643</v>
      </c>
      <c r="G41" s="124">
        <v>4.1000000000000003E-3</v>
      </c>
    </row>
    <row r="42" spans="1:7" ht="25.5" x14ac:dyDescent="0.25">
      <c r="A42" s="129"/>
      <c r="B42" s="17" t="s">
        <v>287</v>
      </c>
      <c r="C42" s="18" t="s">
        <v>766</v>
      </c>
      <c r="D42" s="128">
        <v>0</v>
      </c>
      <c r="E42" s="19">
        <v>0</v>
      </c>
      <c r="F42" s="19">
        <v>621772643</v>
      </c>
      <c r="G42" s="127">
        <v>4.1000000000000003E-3</v>
      </c>
    </row>
    <row r="43" spans="1:7" ht="25.5" x14ac:dyDescent="0.25">
      <c r="A43" s="126" t="s">
        <v>682</v>
      </c>
      <c r="B43" s="14" t="s">
        <v>765</v>
      </c>
      <c r="C43" s="15" t="s">
        <v>764</v>
      </c>
      <c r="D43" s="125">
        <v>0</v>
      </c>
      <c r="E43" s="16">
        <v>0</v>
      </c>
      <c r="F43" s="16">
        <v>1415016384</v>
      </c>
      <c r="G43" s="124">
        <v>9.2999999999999992E-3</v>
      </c>
    </row>
    <row r="44" spans="1:7" ht="51" x14ac:dyDescent="0.25">
      <c r="A44" s="126" t="s">
        <v>671</v>
      </c>
      <c r="B44" s="14" t="s">
        <v>763</v>
      </c>
      <c r="C44" s="15" t="s">
        <v>762</v>
      </c>
      <c r="D44" s="125">
        <v>0</v>
      </c>
      <c r="E44" s="16">
        <v>0</v>
      </c>
      <c r="F44" s="16">
        <v>0</v>
      </c>
      <c r="G44" s="124">
        <v>0</v>
      </c>
    </row>
    <row r="45" spans="1:7" ht="51" x14ac:dyDescent="0.25">
      <c r="A45" s="126" t="s">
        <v>668</v>
      </c>
      <c r="B45" s="14" t="s">
        <v>761</v>
      </c>
      <c r="C45" s="15" t="s">
        <v>760</v>
      </c>
      <c r="D45" s="125">
        <v>0</v>
      </c>
      <c r="E45" s="16">
        <v>0</v>
      </c>
      <c r="F45" s="16">
        <v>0</v>
      </c>
      <c r="G45" s="124">
        <v>0</v>
      </c>
    </row>
    <row r="46" spans="1:7" ht="25.5" x14ac:dyDescent="0.25">
      <c r="A46" s="126" t="s">
        <v>659</v>
      </c>
      <c r="B46" s="14" t="s">
        <v>759</v>
      </c>
      <c r="C46" s="15" t="s">
        <v>758</v>
      </c>
      <c r="D46" s="125">
        <v>0</v>
      </c>
      <c r="E46" s="16">
        <v>0</v>
      </c>
      <c r="F46" s="16">
        <v>0</v>
      </c>
      <c r="G46" s="124">
        <v>0</v>
      </c>
    </row>
    <row r="47" spans="1:7" ht="25.5" x14ac:dyDescent="0.25">
      <c r="A47" s="126" t="s">
        <v>646</v>
      </c>
      <c r="B47" s="14" t="s">
        <v>757</v>
      </c>
      <c r="C47" s="15" t="s">
        <v>756</v>
      </c>
      <c r="D47" s="125">
        <v>0</v>
      </c>
      <c r="E47" s="16">
        <v>0</v>
      </c>
      <c r="F47" s="16">
        <v>0</v>
      </c>
      <c r="G47" s="124">
        <v>0</v>
      </c>
    </row>
    <row r="48" spans="1:7" ht="38.25" x14ac:dyDescent="0.25">
      <c r="A48" s="129" t="s">
        <v>755</v>
      </c>
      <c r="B48" s="17" t="s">
        <v>273</v>
      </c>
      <c r="C48" s="18" t="s">
        <v>754</v>
      </c>
      <c r="D48" s="128">
        <v>0</v>
      </c>
      <c r="E48" s="19">
        <v>0</v>
      </c>
      <c r="F48" s="19">
        <v>0</v>
      </c>
      <c r="G48" s="127">
        <v>0</v>
      </c>
    </row>
    <row r="49" spans="1:8" ht="25.5" x14ac:dyDescent="0.25">
      <c r="A49" s="123"/>
      <c r="B49" s="11" t="s">
        <v>729</v>
      </c>
      <c r="C49" s="12" t="s">
        <v>753</v>
      </c>
      <c r="D49" s="44">
        <v>0</v>
      </c>
      <c r="E49" s="13">
        <v>0</v>
      </c>
      <c r="F49" s="13">
        <v>2036789027</v>
      </c>
      <c r="G49" s="122">
        <v>1.34E-2</v>
      </c>
    </row>
    <row r="50" spans="1:8" ht="25.5" x14ac:dyDescent="0.25">
      <c r="A50" s="123" t="s">
        <v>162</v>
      </c>
      <c r="B50" s="11" t="s">
        <v>575</v>
      </c>
      <c r="C50" s="12" t="s">
        <v>752</v>
      </c>
      <c r="D50" s="44">
        <v>0</v>
      </c>
      <c r="E50" s="13">
        <v>0</v>
      </c>
      <c r="F50" s="13">
        <v>0</v>
      </c>
      <c r="G50" s="122">
        <v>0</v>
      </c>
    </row>
    <row r="51" spans="1:8" ht="25.5" x14ac:dyDescent="0.25">
      <c r="A51" s="126" t="s">
        <v>600</v>
      </c>
      <c r="B51" s="14" t="s">
        <v>751</v>
      </c>
      <c r="C51" s="15" t="s">
        <v>750</v>
      </c>
      <c r="D51" s="125">
        <v>0</v>
      </c>
      <c r="E51" s="16">
        <v>0</v>
      </c>
      <c r="F51" s="16">
        <v>55326682415</v>
      </c>
      <c r="G51" s="124">
        <v>0.3629</v>
      </c>
    </row>
    <row r="52" spans="1:8" ht="25.5" x14ac:dyDescent="0.25">
      <c r="A52" s="129"/>
      <c r="B52" s="17" t="s">
        <v>573</v>
      </c>
      <c r="C52" s="18" t="s">
        <v>749</v>
      </c>
      <c r="D52" s="128">
        <v>0</v>
      </c>
      <c r="E52" s="19">
        <v>0</v>
      </c>
      <c r="F52" s="19">
        <v>10114469242</v>
      </c>
      <c r="G52" s="127">
        <v>6.6299999999999998E-2</v>
      </c>
    </row>
    <row r="53" spans="1:8" ht="25.5" x14ac:dyDescent="0.25">
      <c r="A53" s="129"/>
      <c r="B53" s="17" t="s">
        <v>563</v>
      </c>
      <c r="C53" s="18" t="s">
        <v>748</v>
      </c>
      <c r="D53" s="128">
        <v>0</v>
      </c>
      <c r="E53" s="19">
        <v>0</v>
      </c>
      <c r="F53" s="19">
        <v>25186733721</v>
      </c>
      <c r="G53" s="127">
        <v>0.16520000000000001</v>
      </c>
    </row>
    <row r="54" spans="1:8" ht="25.5" x14ac:dyDescent="0.25">
      <c r="A54" s="129"/>
      <c r="B54" s="17" t="s">
        <v>747</v>
      </c>
      <c r="C54" s="18" t="s">
        <v>746</v>
      </c>
      <c r="D54" s="128">
        <v>0</v>
      </c>
      <c r="E54" s="19">
        <v>0</v>
      </c>
      <c r="F54" s="19">
        <v>20025479452</v>
      </c>
      <c r="G54" s="127">
        <v>0.1313</v>
      </c>
    </row>
    <row r="55" spans="1:8" ht="25.5" x14ac:dyDescent="0.25">
      <c r="A55" s="126" t="s">
        <v>597</v>
      </c>
      <c r="B55" s="14" t="s">
        <v>745</v>
      </c>
      <c r="C55" s="15" t="s">
        <v>744</v>
      </c>
      <c r="D55" s="125">
        <v>0</v>
      </c>
      <c r="E55" s="16">
        <v>0</v>
      </c>
      <c r="F55" s="16">
        <v>44786803262</v>
      </c>
      <c r="G55" s="124">
        <v>0.29380000000000001</v>
      </c>
    </row>
    <row r="56" spans="1:8" ht="16.5" customHeight="1" x14ac:dyDescent="0.25">
      <c r="A56" s="126" t="s">
        <v>743</v>
      </c>
      <c r="B56" s="14" t="s">
        <v>742</v>
      </c>
      <c r="C56" s="15" t="s">
        <v>741</v>
      </c>
      <c r="D56" s="125">
        <v>10000</v>
      </c>
      <c r="E56" s="16"/>
      <c r="F56" s="16">
        <v>10000000000</v>
      </c>
      <c r="G56" s="124">
        <v>6.5600000000000006E-2</v>
      </c>
    </row>
    <row r="57" spans="1:8" ht="16.5" customHeight="1" x14ac:dyDescent="0.25">
      <c r="A57" s="126" t="s">
        <v>740</v>
      </c>
      <c r="B57" s="14" t="s">
        <v>739</v>
      </c>
      <c r="C57" s="15" t="s">
        <v>738</v>
      </c>
      <c r="D57" s="125">
        <v>10000</v>
      </c>
      <c r="E57" s="16"/>
      <c r="F57" s="16">
        <v>10000000000</v>
      </c>
      <c r="G57" s="124">
        <v>6.5600000000000006E-2</v>
      </c>
    </row>
    <row r="58" spans="1:8" ht="16.5" customHeight="1" x14ac:dyDescent="0.25">
      <c r="A58" s="126" t="s">
        <v>737</v>
      </c>
      <c r="B58" s="14" t="s">
        <v>736</v>
      </c>
      <c r="C58" s="15" t="s">
        <v>735</v>
      </c>
      <c r="D58" s="125">
        <v>1</v>
      </c>
      <c r="E58" s="16"/>
      <c r="F58" s="16">
        <v>9905133785</v>
      </c>
      <c r="G58" s="124">
        <v>6.5000000000000002E-2</v>
      </c>
    </row>
    <row r="59" spans="1:8" ht="16.5" customHeight="1" x14ac:dyDescent="0.25">
      <c r="A59" s="126" t="s">
        <v>734</v>
      </c>
      <c r="B59" s="14" t="s">
        <v>733</v>
      </c>
      <c r="C59" s="15" t="s">
        <v>732</v>
      </c>
      <c r="D59" s="125">
        <v>15</v>
      </c>
      <c r="E59" s="16"/>
      <c r="F59" s="16">
        <v>14881669477</v>
      </c>
      <c r="G59" s="124">
        <v>9.7600000000000006E-2</v>
      </c>
    </row>
    <row r="60" spans="1:8" ht="25.5" x14ac:dyDescent="0.25">
      <c r="A60" s="126" t="s">
        <v>682</v>
      </c>
      <c r="B60" s="14" t="s">
        <v>731</v>
      </c>
      <c r="C60" s="15" t="s">
        <v>730</v>
      </c>
      <c r="D60" s="125">
        <v>0</v>
      </c>
      <c r="E60" s="16">
        <v>0</v>
      </c>
      <c r="F60" s="16">
        <v>0</v>
      </c>
      <c r="G60" s="124">
        <v>0</v>
      </c>
    </row>
    <row r="61" spans="1:8" ht="25.5" x14ac:dyDescent="0.25">
      <c r="A61" s="123"/>
      <c r="B61" s="11" t="s">
        <v>729</v>
      </c>
      <c r="C61" s="12" t="s">
        <v>728</v>
      </c>
      <c r="D61" s="44">
        <v>0</v>
      </c>
      <c r="E61" s="13">
        <v>0</v>
      </c>
      <c r="F61" s="13">
        <v>100113485677</v>
      </c>
      <c r="G61" s="122">
        <v>0.65659999999999996</v>
      </c>
    </row>
    <row r="62" spans="1:8" ht="25.5" x14ac:dyDescent="0.25">
      <c r="A62" s="121" t="s">
        <v>605</v>
      </c>
      <c r="B62" s="20" t="s">
        <v>727</v>
      </c>
      <c r="C62" s="21" t="s">
        <v>726</v>
      </c>
      <c r="D62" s="120">
        <v>0</v>
      </c>
      <c r="E62" s="22">
        <v>0</v>
      </c>
      <c r="F62" s="22">
        <v>152461835107</v>
      </c>
      <c r="G62" s="119">
        <v>1</v>
      </c>
    </row>
    <row r="63" spans="1:8" ht="11.25" customHeight="1" x14ac:dyDescent="0.25">
      <c r="A63" s="2"/>
      <c r="B63" s="2"/>
      <c r="C63" s="2"/>
      <c r="D63" s="2"/>
      <c r="E63" s="2"/>
      <c r="F63" s="2"/>
      <c r="G63" s="2"/>
      <c r="H63" s="2"/>
    </row>
    <row r="64" spans="1:8" ht="15.75" customHeight="1" x14ac:dyDescent="0.25">
      <c r="A64" s="118"/>
      <c r="B64" s="2"/>
      <c r="C64" s="2"/>
      <c r="D64" s="2"/>
      <c r="E64" s="2"/>
      <c r="F64" s="2"/>
    </row>
    <row r="65" spans="1:8" ht="26.25" customHeight="1" x14ac:dyDescent="0.25">
      <c r="A65" s="117"/>
    </row>
    <row r="66" spans="1:8" ht="9.75" customHeight="1" x14ac:dyDescent="0.25">
      <c r="A66" s="9"/>
      <c r="B66" s="9"/>
      <c r="C66" s="9"/>
      <c r="D66" s="9"/>
      <c r="E66" s="9"/>
      <c r="F66" s="9"/>
      <c r="G66" s="9"/>
      <c r="H66" s="2"/>
    </row>
    <row r="67" spans="1:8" ht="62.25" customHeight="1" x14ac:dyDescent="0.25">
      <c r="A67" s="116" t="s">
        <v>725</v>
      </c>
      <c r="B67" s="115" t="s">
        <v>724</v>
      </c>
      <c r="C67" s="115" t="s">
        <v>723</v>
      </c>
      <c r="D67" s="115" t="s">
        <v>722</v>
      </c>
      <c r="E67" s="115" t="s">
        <v>721</v>
      </c>
      <c r="F67" s="115" t="s">
        <v>720</v>
      </c>
      <c r="G67" s="114" t="s">
        <v>719</v>
      </c>
    </row>
    <row r="68" spans="1:8" ht="8.25" customHeight="1" x14ac:dyDescent="0.25">
      <c r="A68" s="2"/>
      <c r="B68" s="2"/>
      <c r="C68" s="2"/>
      <c r="D68" s="2"/>
      <c r="E68" s="2"/>
      <c r="F68" s="2"/>
      <c r="G68" s="2"/>
      <c r="H68" s="2"/>
    </row>
    <row r="69" spans="1:8" ht="12.75" customHeight="1" x14ac:dyDescent="0.25">
      <c r="A69" s="77"/>
      <c r="B69" s="77"/>
    </row>
    <row r="70" spans="1:8" ht="15.75" customHeight="1" x14ac:dyDescent="0.25">
      <c r="A70" s="60"/>
      <c r="B70" s="60"/>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15.75" customHeight="1" x14ac:dyDescent="0.25">
      <c r="A77" s="2"/>
      <c r="B77" s="2"/>
      <c r="C77" s="2"/>
      <c r="D77" s="2"/>
      <c r="E77" s="2"/>
      <c r="F77" s="2"/>
      <c r="G77" s="2"/>
      <c r="H77" s="2"/>
    </row>
    <row r="78" spans="1:8" ht="15.75" customHeight="1" x14ac:dyDescent="0.25">
      <c r="A78" s="77"/>
      <c r="B78" s="77"/>
    </row>
  </sheetData>
  <printOptions horizontalCentered="1"/>
  <pageMargins left="0" right="0" top="0.5899999737739563" bottom="0.5899999737739563"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163" customWidth="1"/>
    <col min="2" max="2" width="34.42578125" style="162" customWidth="1"/>
    <col min="3" max="3" width="12.42578125" style="162" bestFit="1" customWidth="1"/>
    <col min="4" max="4" width="9.140625" style="162"/>
    <col min="5" max="5" width="12.28515625" style="162" customWidth="1"/>
    <col min="6" max="6" width="13.28515625" style="162" customWidth="1"/>
    <col min="7" max="7" width="15.28515625" style="162" customWidth="1"/>
    <col min="8" max="11" width="19" style="162" customWidth="1"/>
    <col min="12" max="16384" width="9.140625" style="162"/>
  </cols>
  <sheetData>
    <row r="1" spans="1:11" s="211" customFormat="1" ht="26.25" customHeight="1" x14ac:dyDescent="0.25">
      <c r="A1" s="298" t="s">
        <v>1012</v>
      </c>
      <c r="B1" s="298"/>
      <c r="C1" s="298"/>
      <c r="D1" s="298"/>
      <c r="E1" s="298"/>
      <c r="F1" s="298"/>
      <c r="G1" s="298"/>
      <c r="H1" s="298"/>
      <c r="I1" s="298"/>
      <c r="J1" s="298"/>
      <c r="K1" s="298"/>
    </row>
    <row r="2" spans="1:11" ht="52.5" customHeight="1" x14ac:dyDescent="0.25">
      <c r="A2" s="164"/>
      <c r="B2" s="210"/>
      <c r="C2" s="299" t="s">
        <v>1011</v>
      </c>
      <c r="D2" s="299"/>
      <c r="E2" s="299"/>
      <c r="F2" s="299"/>
      <c r="G2" s="299"/>
      <c r="H2" s="299"/>
      <c r="I2" s="299"/>
      <c r="J2" s="299"/>
      <c r="K2" s="299"/>
    </row>
    <row r="3" spans="1:11" ht="14.25" customHeight="1" x14ac:dyDescent="0.25">
      <c r="A3" s="300" t="s">
        <v>1010</v>
      </c>
      <c r="B3" s="301"/>
      <c r="C3" s="301"/>
      <c r="D3" s="301"/>
      <c r="E3" s="301"/>
      <c r="F3" s="301"/>
      <c r="G3" s="301"/>
      <c r="H3" s="301"/>
      <c r="I3" s="301"/>
      <c r="J3" s="301"/>
      <c r="K3" s="301"/>
    </row>
    <row r="4" spans="1:11" ht="15.75" customHeight="1" x14ac:dyDescent="0.25">
      <c r="A4" s="301"/>
      <c r="B4" s="301"/>
      <c r="C4" s="301"/>
      <c r="D4" s="301"/>
      <c r="E4" s="301"/>
      <c r="F4" s="301"/>
      <c r="G4" s="301"/>
      <c r="H4" s="301"/>
      <c r="I4" s="301"/>
      <c r="J4" s="301"/>
      <c r="K4" s="301"/>
    </row>
    <row r="5" spans="1:11" s="179" customFormat="1" ht="18" customHeight="1" x14ac:dyDescent="0.2">
      <c r="A5" s="302" t="s">
        <v>3</v>
      </c>
      <c r="B5" s="303"/>
      <c r="C5" s="303"/>
      <c r="D5" s="303"/>
      <c r="E5" s="303"/>
      <c r="F5" s="303"/>
      <c r="G5" s="303"/>
      <c r="H5" s="303"/>
      <c r="I5" s="303"/>
      <c r="J5" s="303"/>
      <c r="K5" s="303"/>
    </row>
    <row r="6" spans="1:11" s="179" customFormat="1" ht="11.25" x14ac:dyDescent="0.2">
      <c r="A6" s="209"/>
      <c r="B6" s="209"/>
      <c r="C6" s="209"/>
      <c r="D6" s="209"/>
      <c r="E6" s="209"/>
      <c r="F6" s="208"/>
      <c r="G6" s="180"/>
      <c r="H6" s="180"/>
      <c r="I6" s="180"/>
      <c r="J6" s="180"/>
      <c r="K6" s="180"/>
    </row>
    <row r="7" spans="1:11" s="179" customFormat="1" ht="17.25" customHeight="1" x14ac:dyDescent="0.2">
      <c r="A7" s="288" t="s">
        <v>12</v>
      </c>
      <c r="B7" s="290"/>
      <c r="C7" s="304" t="s">
        <v>13</v>
      </c>
      <c r="D7" s="304"/>
      <c r="E7" s="304"/>
      <c r="F7" s="304"/>
      <c r="G7" s="288"/>
      <c r="H7" s="288"/>
      <c r="I7" s="288"/>
      <c r="J7" s="288"/>
      <c r="K7" s="180"/>
    </row>
    <row r="8" spans="1:11" s="179" customFormat="1" ht="17.25" customHeight="1" x14ac:dyDescent="0.2">
      <c r="A8" s="199" t="s">
        <v>14</v>
      </c>
      <c r="B8" s="205"/>
      <c r="C8" s="207" t="s">
        <v>15</v>
      </c>
      <c r="D8" s="180"/>
      <c r="E8" s="180"/>
      <c r="F8" s="180"/>
      <c r="G8" s="295"/>
      <c r="H8" s="295"/>
      <c r="I8" s="295"/>
      <c r="J8" s="295"/>
      <c r="K8" s="180"/>
    </row>
    <row r="9" spans="1:11" s="179" customFormat="1" ht="17.25" customHeight="1" x14ac:dyDescent="0.2">
      <c r="A9" s="206" t="s">
        <v>4</v>
      </c>
      <c r="B9" s="205"/>
      <c r="C9" s="288" t="s">
        <v>5</v>
      </c>
      <c r="D9" s="288"/>
      <c r="E9" s="288"/>
      <c r="F9" s="288"/>
      <c r="G9" s="288"/>
      <c r="H9" s="204"/>
      <c r="I9" s="204"/>
      <c r="J9" s="204"/>
      <c r="K9" s="180"/>
    </row>
    <row r="10" spans="1:11" s="179" customFormat="1" ht="17.25" customHeight="1" x14ac:dyDescent="0.2">
      <c r="A10" s="199" t="s">
        <v>6</v>
      </c>
      <c r="B10" s="205"/>
      <c r="C10" s="289" t="s">
        <v>7</v>
      </c>
      <c r="D10" s="289"/>
      <c r="E10" s="289"/>
      <c r="F10" s="289"/>
      <c r="G10" s="204"/>
      <c r="H10" s="204"/>
      <c r="I10" s="204"/>
      <c r="J10" s="204"/>
      <c r="K10" s="180"/>
    </row>
    <row r="11" spans="1:11" s="179" customFormat="1" ht="17.25" customHeight="1" x14ac:dyDescent="0.2">
      <c r="A11" s="288" t="s">
        <v>8</v>
      </c>
      <c r="B11" s="290"/>
      <c r="C11" s="201" t="s">
        <v>1009</v>
      </c>
      <c r="D11" s="201"/>
      <c r="E11" s="180"/>
      <c r="F11" s="180"/>
      <c r="G11" s="288"/>
      <c r="H11" s="288"/>
      <c r="I11" s="288"/>
      <c r="J11" s="288"/>
      <c r="K11" s="180"/>
    </row>
    <row r="12" spans="1:11" s="179" customFormat="1" ht="17.25" customHeight="1" x14ac:dyDescent="0.2">
      <c r="A12" s="294" t="s">
        <v>1008</v>
      </c>
      <c r="B12" s="294"/>
      <c r="C12" s="203" t="s">
        <v>11</v>
      </c>
      <c r="D12" s="180"/>
      <c r="E12" s="180"/>
      <c r="F12" s="180"/>
      <c r="G12" s="295"/>
      <c r="H12" s="295"/>
      <c r="I12" s="295"/>
      <c r="J12" s="295"/>
      <c r="K12" s="180"/>
    </row>
    <row r="13" spans="1:11" s="179" customFormat="1" ht="17.25" customHeight="1" x14ac:dyDescent="0.2">
      <c r="A13" s="288" t="s">
        <v>16</v>
      </c>
      <c r="B13" s="290"/>
      <c r="C13" s="202" t="s">
        <v>1077</v>
      </c>
      <c r="D13" s="201"/>
      <c r="E13" s="180"/>
      <c r="F13" s="180"/>
      <c r="G13" s="288"/>
      <c r="H13" s="288"/>
      <c r="I13" s="288"/>
      <c r="J13" s="288"/>
      <c r="K13" s="180"/>
    </row>
    <row r="14" spans="1:11" s="179" customFormat="1" ht="17.25" customHeight="1" x14ac:dyDescent="0.2">
      <c r="A14" s="199" t="s">
        <v>17</v>
      </c>
      <c r="B14" s="199"/>
      <c r="C14" s="200" t="s">
        <v>1078</v>
      </c>
      <c r="D14" s="180"/>
      <c r="E14" s="180"/>
      <c r="F14" s="180"/>
      <c r="G14" s="293"/>
      <c r="H14" s="293"/>
      <c r="I14" s="293"/>
      <c r="J14" s="293"/>
      <c r="K14" s="180"/>
    </row>
    <row r="15" spans="1:11" s="179" customFormat="1" ht="11.25" x14ac:dyDescent="0.2">
      <c r="A15" s="199"/>
      <c r="B15" s="199"/>
      <c r="C15" s="198"/>
      <c r="D15" s="180"/>
      <c r="E15" s="180"/>
      <c r="F15" s="180"/>
      <c r="G15" s="197"/>
      <c r="H15" s="197"/>
      <c r="I15" s="197"/>
      <c r="J15" s="197"/>
      <c r="K15" s="180"/>
    </row>
    <row r="16" spans="1:11" s="179" customFormat="1" ht="15.75" customHeight="1" x14ac:dyDescent="0.2">
      <c r="A16" s="181"/>
      <c r="B16" s="180"/>
      <c r="C16" s="180"/>
      <c r="D16" s="180"/>
      <c r="E16" s="180"/>
      <c r="F16" s="180"/>
      <c r="G16" s="180"/>
      <c r="H16" s="180"/>
      <c r="I16" s="180"/>
      <c r="J16" s="180"/>
      <c r="K16" s="180"/>
    </row>
    <row r="17" spans="1:11" s="179" customFormat="1" ht="29.25" customHeight="1" x14ac:dyDescent="0.2">
      <c r="A17" s="181"/>
      <c r="B17" s="180"/>
      <c r="C17" s="180"/>
      <c r="D17" s="180"/>
      <c r="E17" s="180"/>
      <c r="F17" s="180"/>
      <c r="G17" s="180"/>
      <c r="H17" s="180"/>
      <c r="I17" s="180"/>
      <c r="J17" s="180"/>
      <c r="K17" s="180"/>
    </row>
    <row r="18" spans="1:11" s="179" customFormat="1" ht="37.5" customHeight="1" x14ac:dyDescent="0.2">
      <c r="A18" s="286" t="s">
        <v>815</v>
      </c>
      <c r="B18" s="286" t="s">
        <v>1007</v>
      </c>
      <c r="C18" s="296" t="s">
        <v>584</v>
      </c>
      <c r="D18" s="286" t="s">
        <v>1006</v>
      </c>
      <c r="E18" s="286" t="s">
        <v>1005</v>
      </c>
      <c r="F18" s="286" t="s">
        <v>1004</v>
      </c>
      <c r="G18" s="286" t="s">
        <v>1003</v>
      </c>
      <c r="H18" s="291" t="s">
        <v>1002</v>
      </c>
      <c r="I18" s="292"/>
      <c r="J18" s="291" t="s">
        <v>1001</v>
      </c>
      <c r="K18" s="292"/>
    </row>
    <row r="19" spans="1:11" s="179" customFormat="1" ht="73.5" customHeight="1" x14ac:dyDescent="0.2">
      <c r="A19" s="287"/>
      <c r="B19" s="287"/>
      <c r="C19" s="297"/>
      <c r="D19" s="287"/>
      <c r="E19" s="287"/>
      <c r="F19" s="287"/>
      <c r="G19" s="287"/>
      <c r="H19" s="196" t="s">
        <v>1000</v>
      </c>
      <c r="I19" s="196" t="s">
        <v>998</v>
      </c>
      <c r="J19" s="196" t="s">
        <v>999</v>
      </c>
      <c r="K19" s="196" t="s">
        <v>998</v>
      </c>
    </row>
    <row r="20" spans="1:11" s="179" customFormat="1" ht="35.25" customHeight="1" x14ac:dyDescent="0.2">
      <c r="A20" s="192" t="s">
        <v>600</v>
      </c>
      <c r="B20" s="189" t="s">
        <v>997</v>
      </c>
      <c r="C20" s="192" t="s">
        <v>996</v>
      </c>
      <c r="D20" s="194"/>
      <c r="E20" s="194"/>
      <c r="F20" s="191"/>
      <c r="G20" s="190"/>
      <c r="H20" s="189"/>
      <c r="I20" s="188"/>
      <c r="J20" s="195"/>
      <c r="K20" s="183"/>
    </row>
    <row r="21" spans="1:11" s="179" customFormat="1" ht="35.25" customHeight="1" x14ac:dyDescent="0.2">
      <c r="A21" s="192" t="s">
        <v>799</v>
      </c>
      <c r="B21" s="189" t="s">
        <v>976</v>
      </c>
      <c r="C21" s="192" t="s">
        <v>995</v>
      </c>
      <c r="D21" s="194"/>
      <c r="E21" s="194"/>
      <c r="F21" s="191"/>
      <c r="G21" s="190"/>
      <c r="H21" s="189"/>
      <c r="I21" s="188"/>
      <c r="J21" s="195"/>
      <c r="K21" s="183"/>
    </row>
    <row r="22" spans="1:11" s="179" customFormat="1" ht="35.25" customHeight="1" x14ac:dyDescent="0.2">
      <c r="A22" s="192" t="s">
        <v>354</v>
      </c>
      <c r="B22" s="189" t="s">
        <v>994</v>
      </c>
      <c r="C22" s="192" t="s">
        <v>993</v>
      </c>
      <c r="D22" s="191"/>
      <c r="E22" s="191"/>
      <c r="F22" s="191"/>
      <c r="G22" s="190"/>
      <c r="H22" s="189"/>
      <c r="I22" s="188"/>
      <c r="J22" s="189"/>
      <c r="K22" s="188"/>
    </row>
    <row r="23" spans="1:11" s="179" customFormat="1" ht="35.25" customHeight="1" x14ac:dyDescent="0.2">
      <c r="A23" s="192" t="s">
        <v>597</v>
      </c>
      <c r="B23" s="189" t="s">
        <v>992</v>
      </c>
      <c r="C23" s="192" t="s">
        <v>991</v>
      </c>
      <c r="D23" s="191"/>
      <c r="E23" s="191"/>
      <c r="F23" s="191"/>
      <c r="G23" s="194"/>
      <c r="H23" s="189"/>
      <c r="I23" s="193"/>
      <c r="J23" s="189"/>
      <c r="K23" s="193"/>
    </row>
    <row r="24" spans="1:11" s="179" customFormat="1" ht="35.25" customHeight="1" x14ac:dyDescent="0.2">
      <c r="A24" s="192" t="s">
        <v>264</v>
      </c>
      <c r="B24" s="189" t="s">
        <v>990</v>
      </c>
      <c r="C24" s="192" t="s">
        <v>989</v>
      </c>
      <c r="D24" s="191"/>
      <c r="E24" s="191"/>
      <c r="F24" s="191"/>
      <c r="G24" s="190"/>
      <c r="H24" s="189"/>
      <c r="I24" s="188"/>
      <c r="J24" s="189"/>
      <c r="K24" s="188"/>
    </row>
    <row r="25" spans="1:11" s="182" customFormat="1" ht="35.25" customHeight="1" x14ac:dyDescent="0.15">
      <c r="A25" s="187" t="s">
        <v>988</v>
      </c>
      <c r="B25" s="184" t="s">
        <v>987</v>
      </c>
      <c r="C25" s="187" t="s">
        <v>986</v>
      </c>
      <c r="D25" s="186"/>
      <c r="E25" s="186"/>
      <c r="F25" s="186"/>
      <c r="G25" s="185"/>
      <c r="H25" s="184"/>
      <c r="I25" s="183"/>
      <c r="J25" s="184"/>
      <c r="K25" s="183"/>
    </row>
    <row r="26" spans="1:11" s="179" customFormat="1" ht="35.25" customHeight="1" x14ac:dyDescent="0.2">
      <c r="A26" s="192" t="s">
        <v>682</v>
      </c>
      <c r="B26" s="189" t="s">
        <v>985</v>
      </c>
      <c r="C26" s="192" t="s">
        <v>984</v>
      </c>
      <c r="D26" s="191"/>
      <c r="E26" s="191"/>
      <c r="F26" s="191"/>
      <c r="G26" s="190"/>
      <c r="H26" s="189"/>
      <c r="I26" s="188"/>
      <c r="J26" s="189"/>
      <c r="K26" s="188"/>
    </row>
    <row r="27" spans="1:11" s="179" customFormat="1" ht="35.25" customHeight="1" x14ac:dyDescent="0.2">
      <c r="A27" s="192" t="s">
        <v>983</v>
      </c>
      <c r="B27" s="189" t="s">
        <v>976</v>
      </c>
      <c r="C27" s="192" t="s">
        <v>982</v>
      </c>
      <c r="D27" s="191"/>
      <c r="E27" s="191"/>
      <c r="F27" s="191"/>
      <c r="G27" s="190"/>
      <c r="H27" s="189"/>
      <c r="I27" s="188"/>
      <c r="J27" s="189"/>
      <c r="K27" s="188"/>
    </row>
    <row r="28" spans="1:11" s="179" customFormat="1" ht="35.25" customHeight="1" x14ac:dyDescent="0.2">
      <c r="A28" s="192" t="s">
        <v>620</v>
      </c>
      <c r="B28" s="189" t="s">
        <v>981</v>
      </c>
      <c r="C28" s="192" t="s">
        <v>980</v>
      </c>
      <c r="D28" s="191"/>
      <c r="E28" s="191"/>
      <c r="F28" s="191"/>
      <c r="G28" s="190"/>
      <c r="H28" s="189"/>
      <c r="I28" s="188"/>
      <c r="J28" s="189"/>
      <c r="K28" s="188"/>
    </row>
    <row r="29" spans="1:11" s="179" customFormat="1" ht="35.25" customHeight="1" x14ac:dyDescent="0.2">
      <c r="A29" s="192" t="s">
        <v>671</v>
      </c>
      <c r="B29" s="189" t="s">
        <v>979</v>
      </c>
      <c r="C29" s="192" t="s">
        <v>978</v>
      </c>
      <c r="D29" s="191"/>
      <c r="E29" s="191"/>
      <c r="F29" s="191"/>
      <c r="G29" s="190"/>
      <c r="H29" s="189"/>
      <c r="I29" s="188"/>
      <c r="J29" s="189"/>
      <c r="K29" s="188"/>
    </row>
    <row r="30" spans="1:11" s="179" customFormat="1" ht="35.25" customHeight="1" x14ac:dyDescent="0.2">
      <c r="A30" s="192" t="s">
        <v>977</v>
      </c>
      <c r="B30" s="189" t="s">
        <v>976</v>
      </c>
      <c r="C30" s="192" t="s">
        <v>975</v>
      </c>
      <c r="D30" s="191"/>
      <c r="E30" s="191"/>
      <c r="F30" s="191"/>
      <c r="G30" s="190"/>
      <c r="H30" s="189"/>
      <c r="I30" s="188"/>
      <c r="J30" s="189"/>
      <c r="K30" s="188"/>
    </row>
    <row r="31" spans="1:11" s="179" customFormat="1" ht="35.25" customHeight="1" x14ac:dyDescent="0.2">
      <c r="A31" s="192" t="s">
        <v>617</v>
      </c>
      <c r="B31" s="189" t="s">
        <v>974</v>
      </c>
      <c r="C31" s="192" t="s">
        <v>973</v>
      </c>
      <c r="D31" s="191"/>
      <c r="E31" s="191"/>
      <c r="F31" s="191"/>
      <c r="G31" s="190"/>
      <c r="H31" s="189"/>
      <c r="I31" s="188"/>
      <c r="J31" s="189"/>
      <c r="K31" s="188"/>
    </row>
    <row r="32" spans="1:11" s="182" customFormat="1" ht="35.25" customHeight="1" x14ac:dyDescent="0.15">
      <c r="A32" s="187" t="s">
        <v>972</v>
      </c>
      <c r="B32" s="184" t="s">
        <v>971</v>
      </c>
      <c r="C32" s="187" t="s">
        <v>970</v>
      </c>
      <c r="D32" s="186"/>
      <c r="E32" s="186"/>
      <c r="F32" s="186"/>
      <c r="G32" s="185"/>
      <c r="H32" s="184"/>
      <c r="I32" s="183"/>
      <c r="J32" s="184"/>
      <c r="K32" s="183"/>
    </row>
    <row r="33" spans="1:11" s="179" customFormat="1" ht="11.25" x14ac:dyDescent="0.2">
      <c r="A33" s="181"/>
      <c r="B33" s="180"/>
      <c r="C33" s="180"/>
      <c r="D33" s="180"/>
      <c r="E33" s="180"/>
      <c r="F33" s="180"/>
      <c r="G33" s="180"/>
      <c r="H33" s="180"/>
      <c r="I33" s="180"/>
      <c r="J33" s="180"/>
      <c r="K33" s="180"/>
    </row>
    <row r="34" spans="1:11" s="175" customFormat="1" ht="12.75" x14ac:dyDescent="0.25">
      <c r="A34" s="171"/>
      <c r="B34" s="170"/>
      <c r="C34" s="170" t="s">
        <v>969</v>
      </c>
      <c r="D34" s="176"/>
      <c r="E34" s="176"/>
      <c r="F34" s="176"/>
      <c r="G34" s="176"/>
      <c r="H34" s="176"/>
      <c r="I34" s="169" t="s">
        <v>968</v>
      </c>
      <c r="J34" s="176"/>
      <c r="K34" s="176"/>
    </row>
    <row r="35" spans="1:11" s="175" customFormat="1" ht="12.75" x14ac:dyDescent="0.25">
      <c r="A35" s="171"/>
      <c r="B35" s="178"/>
      <c r="C35" s="178" t="s">
        <v>967</v>
      </c>
      <c r="D35" s="176"/>
      <c r="E35" s="176"/>
      <c r="F35" s="176"/>
      <c r="G35" s="176"/>
      <c r="H35" s="176"/>
      <c r="I35" s="177" t="s">
        <v>966</v>
      </c>
      <c r="J35" s="176"/>
      <c r="K35" s="176"/>
    </row>
    <row r="36" spans="1:11" s="172" customFormat="1" x14ac:dyDescent="0.25">
      <c r="A36" s="171"/>
      <c r="B36" s="171"/>
      <c r="C36" s="171"/>
      <c r="D36" s="173"/>
      <c r="E36" s="173"/>
      <c r="F36" s="173"/>
      <c r="G36" s="173"/>
      <c r="H36" s="173"/>
      <c r="I36" s="174"/>
      <c r="J36" s="173"/>
      <c r="K36" s="173"/>
    </row>
    <row r="37" spans="1:11" s="172" customFormat="1" x14ac:dyDescent="0.25">
      <c r="A37" s="171"/>
      <c r="B37" s="171"/>
      <c r="C37" s="171"/>
      <c r="D37" s="173"/>
      <c r="E37" s="173"/>
      <c r="F37" s="173"/>
      <c r="G37" s="173"/>
      <c r="H37" s="173"/>
      <c r="I37" s="174"/>
      <c r="J37" s="173"/>
      <c r="K37" s="173"/>
    </row>
    <row r="38" spans="1:11" s="172" customFormat="1" x14ac:dyDescent="0.25">
      <c r="A38" s="171"/>
      <c r="B38" s="171"/>
      <c r="C38" s="171"/>
      <c r="D38" s="173"/>
      <c r="E38" s="173"/>
      <c r="F38" s="173"/>
      <c r="G38" s="173"/>
      <c r="H38" s="173"/>
      <c r="I38" s="174"/>
      <c r="J38" s="173"/>
      <c r="K38" s="173"/>
    </row>
    <row r="39" spans="1:11" s="172" customFormat="1" x14ac:dyDescent="0.25">
      <c r="A39" s="171"/>
      <c r="B39" s="171"/>
      <c r="C39" s="171"/>
      <c r="D39" s="173"/>
      <c r="E39" s="173"/>
      <c r="F39" s="173"/>
      <c r="G39" s="173"/>
      <c r="H39" s="173"/>
      <c r="I39" s="174"/>
      <c r="J39" s="173"/>
      <c r="K39" s="173"/>
    </row>
    <row r="40" spans="1:11" s="172" customFormat="1" x14ac:dyDescent="0.25">
      <c r="A40" s="171"/>
      <c r="B40" s="171"/>
      <c r="C40" s="171"/>
      <c r="D40" s="173"/>
      <c r="E40" s="173"/>
      <c r="F40" s="173"/>
      <c r="G40" s="173"/>
      <c r="H40" s="173"/>
      <c r="I40" s="174"/>
      <c r="J40" s="173"/>
      <c r="K40" s="173"/>
    </row>
    <row r="41" spans="1:11" s="172" customFormat="1" x14ac:dyDescent="0.25">
      <c r="A41" s="171"/>
      <c r="B41" s="171"/>
      <c r="C41" s="171"/>
      <c r="D41" s="173"/>
      <c r="E41" s="173"/>
      <c r="F41" s="173"/>
      <c r="G41" s="173"/>
      <c r="H41" s="173"/>
      <c r="I41" s="174"/>
      <c r="J41" s="173"/>
      <c r="K41" s="173"/>
    </row>
    <row r="42" spans="1:11" s="167" customFormat="1" ht="12.75" x14ac:dyDescent="0.25">
      <c r="A42" s="171"/>
      <c r="B42" s="170"/>
      <c r="C42" s="170" t="s">
        <v>965</v>
      </c>
      <c r="D42" s="168"/>
      <c r="E42" s="168"/>
      <c r="F42" s="168"/>
      <c r="G42" s="168"/>
      <c r="H42" s="168"/>
      <c r="I42" s="169" t="s">
        <v>964</v>
      </c>
      <c r="J42" s="168"/>
      <c r="K42" s="168"/>
    </row>
    <row r="43" spans="1:11" x14ac:dyDescent="0.25">
      <c r="A43" s="166"/>
      <c r="B43" s="166"/>
      <c r="C43" s="165"/>
      <c r="D43" s="164"/>
      <c r="E43" s="164"/>
      <c r="F43" s="164"/>
      <c r="G43" s="164"/>
      <c r="H43" s="164"/>
      <c r="I43" s="165"/>
      <c r="J43" s="164"/>
      <c r="K43" s="164"/>
    </row>
    <row r="44" spans="1:11" x14ac:dyDescent="0.25">
      <c r="A44" s="166"/>
      <c r="B44" s="166"/>
      <c r="C44" s="165"/>
      <c r="D44" s="164"/>
      <c r="E44" s="164"/>
      <c r="F44" s="164"/>
      <c r="G44" s="164"/>
      <c r="H44" s="164"/>
      <c r="I44" s="165"/>
      <c r="J44" s="164"/>
      <c r="K44" s="164"/>
    </row>
    <row r="45" spans="1:11" x14ac:dyDescent="0.25">
      <c r="A45" s="166"/>
      <c r="B45" s="166"/>
      <c r="C45" s="165"/>
      <c r="D45" s="164"/>
      <c r="E45" s="164"/>
      <c r="F45" s="164"/>
      <c r="G45" s="164"/>
      <c r="H45" s="164"/>
      <c r="I45" s="165"/>
      <c r="J45" s="164"/>
      <c r="K45" s="164"/>
    </row>
  </sheetData>
  <mergeCells count="26">
    <mergeCell ref="G8:J8"/>
    <mergeCell ref="A1:K1"/>
    <mergeCell ref="C2:K2"/>
    <mergeCell ref="A3:K4"/>
    <mergeCell ref="A5:K5"/>
    <mergeCell ref="A7:B7"/>
    <mergeCell ref="C7:F7"/>
    <mergeCell ref="G7:J7"/>
    <mergeCell ref="A11:B11"/>
    <mergeCell ref="G11:J11"/>
    <mergeCell ref="H18:I18"/>
    <mergeCell ref="J18:K18"/>
    <mergeCell ref="A13:B13"/>
    <mergeCell ref="G13:J13"/>
    <mergeCell ref="G14:J14"/>
    <mergeCell ref="A18:A19"/>
    <mergeCell ref="A12:B12"/>
    <mergeCell ref="G12:J12"/>
    <mergeCell ref="B18:B19"/>
    <mergeCell ref="C18:C19"/>
    <mergeCell ref="D18:D19"/>
    <mergeCell ref="E18:E19"/>
    <mergeCell ref="F18:F19"/>
    <mergeCell ref="G18:G19"/>
    <mergeCell ref="C9:G9"/>
    <mergeCell ref="C10:F10"/>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102"/>
    </row>
    <row r="2" spans="1:7" ht="43.5" customHeight="1" x14ac:dyDescent="0.25">
      <c r="A2" s="74"/>
    </row>
    <row r="3" spans="1:7" ht="11.25" customHeight="1" x14ac:dyDescent="0.25">
      <c r="A3" s="2"/>
      <c r="B3" s="2"/>
      <c r="C3" s="2"/>
      <c r="D3" s="2"/>
      <c r="E3" s="2"/>
      <c r="F3" s="2"/>
      <c r="G3" s="2"/>
    </row>
    <row r="4" spans="1:7" ht="36.75" customHeight="1" x14ac:dyDescent="0.25">
      <c r="A4" s="73"/>
    </row>
    <row r="5" spans="1:7" ht="22.5" customHeight="1" x14ac:dyDescent="0.25">
      <c r="A5" s="61"/>
    </row>
    <row r="6" spans="1:7" ht="15.75" customHeight="1" x14ac:dyDescent="0.25">
      <c r="A6" s="77"/>
      <c r="B6" s="70"/>
      <c r="C6" s="70"/>
    </row>
    <row r="7" spans="1:7" ht="15.75" customHeight="1" x14ac:dyDescent="0.25">
      <c r="A7" s="2"/>
      <c r="B7" s="2"/>
      <c r="C7" s="2"/>
    </row>
    <row r="8" spans="1:7" ht="15.75" customHeight="1" x14ac:dyDescent="0.25">
      <c r="A8" s="62"/>
      <c r="B8" s="70"/>
      <c r="C8" s="70"/>
    </row>
    <row r="9" spans="1:7" ht="15.75" customHeight="1" x14ac:dyDescent="0.25">
      <c r="A9" s="2"/>
      <c r="B9" s="2"/>
      <c r="C9" s="2"/>
    </row>
    <row r="10" spans="1:7" ht="15.75" customHeight="1" x14ac:dyDescent="0.25">
      <c r="A10" s="62"/>
      <c r="B10" s="70"/>
      <c r="C10" s="70"/>
    </row>
    <row r="11" spans="1:7" ht="15.75" customHeight="1" x14ac:dyDescent="0.25">
      <c r="A11" s="2"/>
      <c r="B11" s="2"/>
      <c r="C11" s="2"/>
    </row>
    <row r="12" spans="1:7" ht="15.75" customHeight="1" x14ac:dyDescent="0.25">
      <c r="A12" s="62"/>
      <c r="B12" s="70"/>
      <c r="C12" s="70"/>
    </row>
    <row r="13" spans="1:7" ht="15.75" customHeight="1" x14ac:dyDescent="0.25">
      <c r="A13" s="2"/>
      <c r="B13" s="2"/>
      <c r="C13" s="2"/>
    </row>
    <row r="14" spans="1:7" ht="14.25" customHeight="1" x14ac:dyDescent="0.25">
      <c r="A14" s="2"/>
      <c r="B14" s="2"/>
      <c r="C14" s="2"/>
      <c r="D14" s="2"/>
      <c r="E14" s="131"/>
    </row>
    <row r="15" spans="1:7" ht="26.25" customHeight="1" x14ac:dyDescent="0.25">
      <c r="A15" s="101"/>
    </row>
    <row r="16" spans="1:7" ht="15.75" customHeight="1" x14ac:dyDescent="0.25">
      <c r="A16" s="70"/>
    </row>
    <row r="17" spans="1:5" ht="15.75" customHeight="1" x14ac:dyDescent="0.25">
      <c r="A17" s="9"/>
      <c r="B17" s="142"/>
      <c r="C17" s="9"/>
      <c r="D17" s="100"/>
    </row>
    <row r="18" spans="1:5" ht="60" customHeight="1" x14ac:dyDescent="0.25">
      <c r="A18" s="8" t="s">
        <v>870</v>
      </c>
      <c r="B18" s="10" t="s">
        <v>18</v>
      </c>
      <c r="C18" s="10" t="s">
        <v>584</v>
      </c>
      <c r="D18" s="10" t="s">
        <v>23</v>
      </c>
      <c r="E18" s="69" t="s">
        <v>426</v>
      </c>
    </row>
    <row r="19" spans="1:5" ht="25.5" x14ac:dyDescent="0.25">
      <c r="A19" s="123" t="s">
        <v>354</v>
      </c>
      <c r="B19" s="11" t="s">
        <v>869</v>
      </c>
      <c r="C19" s="12" t="s">
        <v>868</v>
      </c>
      <c r="D19" s="68">
        <v>0</v>
      </c>
      <c r="E19" s="67">
        <v>0</v>
      </c>
    </row>
    <row r="20" spans="1:5" ht="38.25" x14ac:dyDescent="0.25">
      <c r="A20" s="126" t="s">
        <v>600</v>
      </c>
      <c r="B20" s="14" t="s">
        <v>867</v>
      </c>
      <c r="C20" s="15" t="s">
        <v>866</v>
      </c>
      <c r="D20" s="140">
        <v>1.0092E-2</v>
      </c>
      <c r="E20" s="124">
        <v>1.0000629594599433E-2</v>
      </c>
    </row>
    <row r="21" spans="1:5" ht="51" x14ac:dyDescent="0.25">
      <c r="A21" s="126" t="s">
        <v>597</v>
      </c>
      <c r="B21" s="14" t="s">
        <v>865</v>
      </c>
      <c r="C21" s="15" t="s">
        <v>864</v>
      </c>
      <c r="D21" s="140">
        <v>2.068E-3</v>
      </c>
      <c r="E21" s="124">
        <v>2.1973155169165239E-3</v>
      </c>
    </row>
    <row r="22" spans="1:5" ht="76.5" x14ac:dyDescent="0.25">
      <c r="A22" s="126" t="s">
        <v>682</v>
      </c>
      <c r="B22" s="14" t="s">
        <v>863</v>
      </c>
      <c r="C22" s="15" t="s">
        <v>862</v>
      </c>
      <c r="D22" s="140">
        <v>2.3440000000000002E-3</v>
      </c>
      <c r="E22" s="124">
        <v>1.597168604612513E-3</v>
      </c>
    </row>
    <row r="23" spans="1:5" ht="38.25" x14ac:dyDescent="0.25">
      <c r="A23" s="126" t="s">
        <v>671</v>
      </c>
      <c r="B23" s="14" t="s">
        <v>861</v>
      </c>
      <c r="C23" s="15" t="s">
        <v>860</v>
      </c>
      <c r="D23" s="140">
        <v>1.6479999999999999E-3</v>
      </c>
      <c r="E23" s="124">
        <v>0</v>
      </c>
    </row>
    <row r="24" spans="1:5" ht="76.5" x14ac:dyDescent="0.25">
      <c r="A24" s="126" t="s">
        <v>668</v>
      </c>
      <c r="B24" s="14" t="s">
        <v>859</v>
      </c>
      <c r="C24" s="15" t="s">
        <v>858</v>
      </c>
      <c r="D24" s="140">
        <v>7.4184999530306343E-4</v>
      </c>
      <c r="E24" s="124">
        <v>1.0149425693729024E-3</v>
      </c>
    </row>
    <row r="25" spans="1:5" ht="38.25" x14ac:dyDescent="0.25">
      <c r="A25" s="126" t="s">
        <v>659</v>
      </c>
      <c r="B25" s="14" t="s">
        <v>857</v>
      </c>
      <c r="C25" s="15" t="s">
        <v>856</v>
      </c>
      <c r="D25" s="140">
        <v>1.7836000000000001E-2</v>
      </c>
      <c r="E25" s="124">
        <v>1.4810056285501371E-2</v>
      </c>
    </row>
    <row r="26" spans="1:5" ht="76.5" x14ac:dyDescent="0.25">
      <c r="A26" s="126" t="s">
        <v>646</v>
      </c>
      <c r="B26" s="14" t="s">
        <v>855</v>
      </c>
      <c r="C26" s="15" t="s">
        <v>854</v>
      </c>
      <c r="D26" s="140">
        <v>1.5812280000000001</v>
      </c>
      <c r="E26" s="124">
        <v>0</v>
      </c>
    </row>
    <row r="27" spans="1:5" ht="25.5" x14ac:dyDescent="0.25">
      <c r="A27" s="123" t="s">
        <v>264</v>
      </c>
      <c r="B27" s="11" t="s">
        <v>853</v>
      </c>
      <c r="C27" s="12" t="s">
        <v>852</v>
      </c>
      <c r="D27" s="68">
        <v>0</v>
      </c>
      <c r="E27" s="67">
        <v>0</v>
      </c>
    </row>
    <row r="28" spans="1:5" ht="38.25" x14ac:dyDescent="0.25">
      <c r="A28" s="126" t="s">
        <v>600</v>
      </c>
      <c r="B28" s="14" t="s">
        <v>851</v>
      </c>
      <c r="C28" s="15" t="s">
        <v>850</v>
      </c>
      <c r="D28" s="66">
        <v>125661888700</v>
      </c>
      <c r="E28" s="65">
        <v>125661888700</v>
      </c>
    </row>
    <row r="29" spans="1:5" ht="38.25" x14ac:dyDescent="0.25">
      <c r="A29" s="126" t="s">
        <v>600</v>
      </c>
      <c r="B29" s="14" t="s">
        <v>849</v>
      </c>
      <c r="C29" s="15" t="s">
        <v>848</v>
      </c>
      <c r="D29" s="66">
        <v>125661888700</v>
      </c>
      <c r="E29" s="65">
        <v>125661888700</v>
      </c>
    </row>
    <row r="30" spans="1:5" ht="38.25" x14ac:dyDescent="0.25">
      <c r="A30" s="126" t="s">
        <v>600</v>
      </c>
      <c r="B30" s="14" t="s">
        <v>847</v>
      </c>
      <c r="C30" s="15" t="s">
        <v>846</v>
      </c>
      <c r="D30" s="125">
        <v>12566188.869999999</v>
      </c>
      <c r="E30" s="141">
        <v>12566188.869999999</v>
      </c>
    </row>
    <row r="31" spans="1:5" ht="51" x14ac:dyDescent="0.25">
      <c r="A31" s="126" t="s">
        <v>597</v>
      </c>
      <c r="B31" s="14" t="s">
        <v>845</v>
      </c>
      <c r="C31" s="15" t="s">
        <v>844</v>
      </c>
      <c r="D31" s="66">
        <v>24907551100</v>
      </c>
      <c r="E31" s="65"/>
    </row>
    <row r="32" spans="1:5" ht="38.25" x14ac:dyDescent="0.25">
      <c r="A32" s="126" t="s">
        <v>597</v>
      </c>
      <c r="B32" s="14" t="s">
        <v>843</v>
      </c>
      <c r="C32" s="15" t="s">
        <v>842</v>
      </c>
      <c r="D32" s="125">
        <v>2490755.11</v>
      </c>
      <c r="E32" s="141"/>
    </row>
    <row r="33" spans="1:7" ht="38.25" x14ac:dyDescent="0.25">
      <c r="A33" s="126" t="s">
        <v>597</v>
      </c>
      <c r="B33" s="14" t="s">
        <v>841</v>
      </c>
      <c r="C33" s="15" t="s">
        <v>840</v>
      </c>
      <c r="D33" s="66">
        <v>24907551100</v>
      </c>
      <c r="E33" s="65"/>
    </row>
    <row r="34" spans="1:7" ht="38.25" x14ac:dyDescent="0.25">
      <c r="A34" s="126" t="s">
        <v>597</v>
      </c>
      <c r="B34" s="14" t="s">
        <v>839</v>
      </c>
      <c r="C34" s="15" t="s">
        <v>838</v>
      </c>
      <c r="D34" s="125">
        <v>2491415.11</v>
      </c>
      <c r="E34" s="141"/>
    </row>
    <row r="35" spans="1:7" ht="38.25" x14ac:dyDescent="0.25">
      <c r="A35" s="126" t="s">
        <v>597</v>
      </c>
      <c r="B35" s="14" t="s">
        <v>837</v>
      </c>
      <c r="C35" s="15" t="s">
        <v>836</v>
      </c>
      <c r="D35" s="66">
        <v>24914151100</v>
      </c>
      <c r="E35" s="65"/>
    </row>
    <row r="36" spans="1:7" ht="38.25" x14ac:dyDescent="0.25">
      <c r="A36" s="126" t="s">
        <v>597</v>
      </c>
      <c r="B36" s="14" t="s">
        <v>835</v>
      </c>
      <c r="C36" s="15" t="s">
        <v>834</v>
      </c>
      <c r="D36" s="125">
        <v>-660</v>
      </c>
      <c r="E36" s="141">
        <v>0</v>
      </c>
    </row>
    <row r="37" spans="1:7" ht="38.25" x14ac:dyDescent="0.25">
      <c r="A37" s="126" t="s">
        <v>597</v>
      </c>
      <c r="B37" s="14" t="s">
        <v>833</v>
      </c>
      <c r="C37" s="15" t="s">
        <v>832</v>
      </c>
      <c r="D37" s="66">
        <v>-6600000</v>
      </c>
      <c r="E37" s="65">
        <v>0</v>
      </c>
    </row>
    <row r="38" spans="1:7" ht="51" x14ac:dyDescent="0.25">
      <c r="A38" s="126" t="s">
        <v>682</v>
      </c>
      <c r="B38" s="14" t="s">
        <v>831</v>
      </c>
      <c r="C38" s="15" t="s">
        <v>830</v>
      </c>
      <c r="D38" s="66">
        <v>150569439800</v>
      </c>
      <c r="E38" s="65">
        <v>125661888700</v>
      </c>
    </row>
    <row r="39" spans="1:7" ht="38.25" x14ac:dyDescent="0.25">
      <c r="A39" s="126" t="s">
        <v>682</v>
      </c>
      <c r="B39" s="14" t="s">
        <v>829</v>
      </c>
      <c r="C39" s="15" t="s">
        <v>828</v>
      </c>
      <c r="D39" s="66">
        <v>150569439800</v>
      </c>
      <c r="E39" s="65">
        <v>125661888700</v>
      </c>
    </row>
    <row r="40" spans="1:7" ht="38.25" x14ac:dyDescent="0.25">
      <c r="A40" s="126" t="s">
        <v>682</v>
      </c>
      <c r="B40" s="14" t="s">
        <v>827</v>
      </c>
      <c r="C40" s="15" t="s">
        <v>826</v>
      </c>
      <c r="D40" s="125">
        <v>15056943.98</v>
      </c>
      <c r="E40" s="141">
        <v>12566188.869999999</v>
      </c>
    </row>
    <row r="41" spans="1:7" ht="51" x14ac:dyDescent="0.25">
      <c r="A41" s="126" t="s">
        <v>671</v>
      </c>
      <c r="B41" s="14" t="s">
        <v>825</v>
      </c>
      <c r="C41" s="15" t="s">
        <v>824</v>
      </c>
      <c r="D41" s="140">
        <v>0.16571192024850717</v>
      </c>
      <c r="E41" s="124">
        <v>2.5465159191101673E-4</v>
      </c>
    </row>
    <row r="42" spans="1:7" ht="51" x14ac:dyDescent="0.25">
      <c r="A42" s="126" t="s">
        <v>668</v>
      </c>
      <c r="B42" s="14" t="s">
        <v>823</v>
      </c>
      <c r="C42" s="15" t="s">
        <v>822</v>
      </c>
      <c r="D42" s="140">
        <v>0.99839999999999995</v>
      </c>
      <c r="E42" s="124">
        <v>0.99809999999999999</v>
      </c>
    </row>
    <row r="43" spans="1:7" ht="51" x14ac:dyDescent="0.25">
      <c r="A43" s="126" t="s">
        <v>659</v>
      </c>
      <c r="B43" s="14" t="s">
        <v>821</v>
      </c>
      <c r="C43" s="15" t="s">
        <v>820</v>
      </c>
      <c r="D43" s="140">
        <v>0.83085299999999995</v>
      </c>
      <c r="E43" s="124">
        <v>0.99550000000000005</v>
      </c>
    </row>
    <row r="44" spans="1:7" ht="51" x14ac:dyDescent="0.25">
      <c r="A44" s="126" t="s">
        <v>646</v>
      </c>
      <c r="B44" s="14" t="s">
        <v>819</v>
      </c>
      <c r="C44" s="15" t="s">
        <v>818</v>
      </c>
      <c r="D44" s="66">
        <v>114</v>
      </c>
      <c r="E44" s="65">
        <v>117</v>
      </c>
    </row>
    <row r="45" spans="1:7" ht="38.25" x14ac:dyDescent="0.25">
      <c r="A45" s="139" t="s">
        <v>639</v>
      </c>
      <c r="B45" s="138" t="s">
        <v>817</v>
      </c>
      <c r="C45" s="137" t="s">
        <v>816</v>
      </c>
      <c r="D45" s="136">
        <v>10107.65</v>
      </c>
      <c r="E45" s="135">
        <v>10001.219999999999</v>
      </c>
    </row>
    <row r="46" spans="1:7" ht="12.75" customHeight="1" x14ac:dyDescent="0.25">
      <c r="A46" s="2"/>
      <c r="B46" s="2"/>
      <c r="C46" s="2"/>
      <c r="D46" s="2"/>
      <c r="E46" s="2"/>
      <c r="F46" s="2"/>
      <c r="G46" s="2"/>
    </row>
    <row r="47" spans="1:7" ht="15.75" customHeight="1" x14ac:dyDescent="0.25">
      <c r="A47" s="78"/>
    </row>
    <row r="48" spans="1:7" ht="75" customHeight="1" x14ac:dyDescent="0.25">
      <c r="A48" s="134"/>
    </row>
    <row r="49" spans="1:7" ht="75" customHeight="1" x14ac:dyDescent="0.25">
      <c r="A49" s="134"/>
    </row>
    <row r="50" spans="1:7" ht="11.25" customHeight="1" x14ac:dyDescent="0.2">
      <c r="A50" s="2"/>
      <c r="B50" s="133"/>
      <c r="C50" s="2"/>
      <c r="D50" s="2"/>
      <c r="E50" s="2"/>
      <c r="F50" s="2"/>
      <c r="G50" s="2"/>
    </row>
    <row r="51" spans="1:7" ht="14.25" customHeight="1" x14ac:dyDescent="0.25">
      <c r="A51" s="77"/>
      <c r="B51" s="62"/>
    </row>
    <row r="52" spans="1:7" ht="12" customHeight="1" x14ac:dyDescent="0.25">
      <c r="A52" s="60"/>
      <c r="B52" s="61"/>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62"/>
      <c r="B59" s="62"/>
    </row>
    <row r="60" spans="1:7" ht="15.75" customHeight="1" x14ac:dyDescent="0.25">
      <c r="A60" s="2"/>
      <c r="B60" s="2"/>
      <c r="C60" s="2"/>
      <c r="D60" s="2"/>
      <c r="E60" s="2"/>
      <c r="F60" s="2"/>
      <c r="G60" s="2"/>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212" customWidth="1"/>
    <col min="2" max="2" width="37.7109375" style="212" customWidth="1"/>
    <col min="3" max="7" width="15.28515625" style="212" customWidth="1"/>
    <col min="8" max="16384" width="9.140625" style="212"/>
  </cols>
  <sheetData>
    <row r="1" spans="1:9" ht="61.5" customHeight="1" x14ac:dyDescent="0.25">
      <c r="A1" s="249"/>
      <c r="B1" s="249"/>
      <c r="C1" s="240"/>
    </row>
    <row r="2" spans="1:9" ht="18.75" customHeight="1" x14ac:dyDescent="0.25">
      <c r="A2" s="250"/>
    </row>
    <row r="3" spans="1:9" ht="39.75" customHeight="1" x14ac:dyDescent="0.25">
      <c r="A3" s="249"/>
      <c r="B3" s="240"/>
    </row>
    <row r="4" spans="1:9" ht="12.75" customHeight="1" x14ac:dyDescent="0.25">
      <c r="A4" s="249"/>
      <c r="B4" s="248"/>
    </row>
    <row r="5" spans="1:9" ht="14.25" customHeight="1" x14ac:dyDescent="0.25">
      <c r="A5" s="311">
        <v>1</v>
      </c>
      <c r="B5" s="314" t="s">
        <v>4</v>
      </c>
      <c r="C5" s="315"/>
      <c r="D5" s="247" t="s">
        <v>5</v>
      </c>
      <c r="E5" s="220"/>
    </row>
    <row r="6" spans="1:9" ht="13.5" customHeight="1" x14ac:dyDescent="0.25">
      <c r="A6" s="311"/>
      <c r="B6" s="316" t="s">
        <v>6</v>
      </c>
      <c r="C6" s="316"/>
      <c r="D6" s="245" t="s">
        <v>7</v>
      </c>
      <c r="E6" s="220"/>
    </row>
    <row r="7" spans="1:9" ht="13.5" customHeight="1" x14ac:dyDescent="0.25">
      <c r="A7" s="311">
        <v>2</v>
      </c>
      <c r="B7" s="312" t="s">
        <v>8</v>
      </c>
      <c r="C7" s="313"/>
      <c r="D7" s="247" t="s">
        <v>1009</v>
      </c>
      <c r="E7" s="220"/>
    </row>
    <row r="8" spans="1:9" ht="14.25" customHeight="1" x14ac:dyDescent="0.25">
      <c r="A8" s="311"/>
      <c r="B8" s="313" t="s">
        <v>1008</v>
      </c>
      <c r="C8" s="313"/>
      <c r="D8" s="245" t="s">
        <v>11</v>
      </c>
      <c r="E8" s="220"/>
    </row>
    <row r="9" spans="1:9" ht="13.5" customHeight="1" x14ac:dyDescent="0.25">
      <c r="A9" s="311">
        <v>3</v>
      </c>
      <c r="B9" s="312" t="s">
        <v>12</v>
      </c>
      <c r="C9" s="313"/>
      <c r="D9" s="247" t="s">
        <v>13</v>
      </c>
      <c r="E9" s="220"/>
    </row>
    <row r="10" spans="1:9" ht="13.5" customHeight="1" x14ac:dyDescent="0.25">
      <c r="A10" s="311"/>
      <c r="B10" s="242" t="s">
        <v>14</v>
      </c>
      <c r="C10" s="246"/>
      <c r="D10" s="245" t="s">
        <v>15</v>
      </c>
      <c r="E10" s="220"/>
    </row>
    <row r="11" spans="1:9" ht="13.5" customHeight="1" x14ac:dyDescent="0.25">
      <c r="A11" s="311">
        <v>4</v>
      </c>
      <c r="B11" s="244" t="s">
        <v>16</v>
      </c>
      <c r="C11" s="242"/>
      <c r="D11" s="243" t="s">
        <v>1077</v>
      </c>
      <c r="E11" s="220"/>
    </row>
    <row r="12" spans="1:9" ht="13.5" customHeight="1" x14ac:dyDescent="0.25">
      <c r="A12" s="311"/>
      <c r="B12" s="242" t="s">
        <v>17</v>
      </c>
      <c r="C12" s="242"/>
      <c r="D12" s="241" t="s">
        <v>1078</v>
      </c>
      <c r="E12" s="237"/>
    </row>
    <row r="13" spans="1:9" ht="6" customHeight="1" x14ac:dyDescent="0.25">
      <c r="A13" s="240"/>
      <c r="B13" s="239"/>
      <c r="C13" s="239"/>
      <c r="D13" s="238"/>
      <c r="E13" s="237"/>
    </row>
    <row r="14" spans="1:9" s="234" customFormat="1" ht="8.25" customHeight="1" x14ac:dyDescent="0.25">
      <c r="A14" s="236"/>
      <c r="B14" s="235"/>
      <c r="C14" s="235"/>
      <c r="D14" s="235"/>
      <c r="E14" s="235"/>
      <c r="F14" s="235"/>
      <c r="G14" s="235"/>
      <c r="H14" s="235"/>
      <c r="I14" s="235"/>
    </row>
    <row r="15" spans="1:9" s="221" customFormat="1" ht="15" customHeight="1" x14ac:dyDescent="0.25">
      <c r="A15" s="233" t="s">
        <v>1076</v>
      </c>
    </row>
    <row r="16" spans="1:9" s="221" customFormat="1" x14ac:dyDescent="0.25">
      <c r="A16" s="230" t="s">
        <v>1075</v>
      </c>
    </row>
    <row r="17" spans="1:9" ht="12.75" customHeight="1" x14ac:dyDescent="0.25">
      <c r="A17" s="229"/>
      <c r="B17" s="220"/>
      <c r="C17" s="220"/>
      <c r="D17" s="220"/>
      <c r="E17" s="220"/>
      <c r="F17" s="220"/>
      <c r="G17" s="220"/>
      <c r="H17" s="220"/>
      <c r="I17" s="220"/>
    </row>
    <row r="18" spans="1:9" ht="15.75" customHeight="1" x14ac:dyDescent="0.25">
      <c r="A18" s="308" t="s">
        <v>725</v>
      </c>
      <c r="B18" s="307" t="s">
        <v>1043</v>
      </c>
      <c r="C18" s="307"/>
      <c r="D18" s="307"/>
      <c r="E18" s="307"/>
      <c r="F18" s="307" t="s">
        <v>1074</v>
      </c>
      <c r="G18" s="307"/>
      <c r="H18" s="220"/>
      <c r="I18" s="220"/>
    </row>
    <row r="19" spans="1:9" ht="23.25" customHeight="1" x14ac:dyDescent="0.25">
      <c r="A19" s="308"/>
      <c r="B19" s="307"/>
      <c r="C19" s="307"/>
      <c r="D19" s="307"/>
      <c r="E19" s="307"/>
      <c r="F19" s="228" t="s">
        <v>1073</v>
      </c>
      <c r="G19" s="228" t="s">
        <v>1072</v>
      </c>
      <c r="H19" s="220"/>
      <c r="I19" s="220"/>
    </row>
    <row r="20" spans="1:9" ht="25.5" customHeight="1" x14ac:dyDescent="0.25">
      <c r="A20" s="226" t="s">
        <v>354</v>
      </c>
      <c r="B20" s="225" t="s">
        <v>1071</v>
      </c>
      <c r="C20" s="225"/>
      <c r="D20" s="225"/>
      <c r="E20" s="225"/>
      <c r="F20" s="225"/>
      <c r="G20" s="225"/>
      <c r="H20" s="220"/>
      <c r="I20" s="220"/>
    </row>
    <row r="21" spans="1:9" x14ac:dyDescent="0.25">
      <c r="A21" s="226">
        <v>1</v>
      </c>
      <c r="B21" s="225" t="s">
        <v>1067</v>
      </c>
      <c r="C21" s="225"/>
      <c r="D21" s="225"/>
      <c r="E21" s="225"/>
      <c r="F21" s="225"/>
      <c r="G21" s="225"/>
      <c r="H21" s="220"/>
      <c r="I21" s="220"/>
    </row>
    <row r="22" spans="1:9" x14ac:dyDescent="0.25">
      <c r="A22" s="226">
        <v>2</v>
      </c>
      <c r="B22" s="225" t="s">
        <v>976</v>
      </c>
      <c r="C22" s="225"/>
      <c r="D22" s="225"/>
      <c r="E22" s="225"/>
      <c r="F22" s="225"/>
      <c r="G22" s="225"/>
      <c r="H22" s="220"/>
      <c r="I22" s="220"/>
    </row>
    <row r="23" spans="1:9" x14ac:dyDescent="0.25">
      <c r="A23" s="226" t="s">
        <v>264</v>
      </c>
      <c r="B23" s="225" t="s">
        <v>1070</v>
      </c>
      <c r="C23" s="225"/>
      <c r="D23" s="225"/>
      <c r="E23" s="225"/>
      <c r="F23" s="225"/>
      <c r="G23" s="225"/>
      <c r="H23" s="220"/>
      <c r="I23" s="220"/>
    </row>
    <row r="24" spans="1:9" x14ac:dyDescent="0.25">
      <c r="A24" s="226">
        <v>1</v>
      </c>
      <c r="B24" s="225" t="s">
        <v>1067</v>
      </c>
      <c r="C24" s="225"/>
      <c r="D24" s="225"/>
      <c r="E24" s="225"/>
      <c r="F24" s="225"/>
      <c r="G24" s="225"/>
      <c r="H24" s="220"/>
      <c r="I24" s="220"/>
    </row>
    <row r="25" spans="1:9" x14ac:dyDescent="0.25">
      <c r="A25" s="226">
        <v>2</v>
      </c>
      <c r="B25" s="225" t="s">
        <v>976</v>
      </c>
      <c r="C25" s="225"/>
      <c r="D25" s="225"/>
      <c r="E25" s="225"/>
      <c r="F25" s="225"/>
      <c r="G25" s="225"/>
      <c r="H25" s="220"/>
      <c r="I25" s="220"/>
    </row>
    <row r="26" spans="1:9" x14ac:dyDescent="0.25">
      <c r="A26" s="226" t="s">
        <v>620</v>
      </c>
      <c r="B26" s="225" t="s">
        <v>1069</v>
      </c>
      <c r="C26" s="225"/>
      <c r="D26" s="225"/>
      <c r="E26" s="225"/>
      <c r="F26" s="225"/>
      <c r="G26" s="225"/>
      <c r="H26" s="220"/>
      <c r="I26" s="220"/>
    </row>
    <row r="27" spans="1:9" x14ac:dyDescent="0.25">
      <c r="A27" s="226">
        <v>1</v>
      </c>
      <c r="B27" s="225" t="s">
        <v>1067</v>
      </c>
      <c r="C27" s="225"/>
      <c r="D27" s="225"/>
      <c r="E27" s="225"/>
      <c r="F27" s="225"/>
      <c r="G27" s="225"/>
      <c r="H27" s="220"/>
      <c r="I27" s="220"/>
    </row>
    <row r="28" spans="1:9" x14ac:dyDescent="0.25">
      <c r="A28" s="226">
        <v>2</v>
      </c>
      <c r="B28" s="225" t="s">
        <v>976</v>
      </c>
      <c r="C28" s="225"/>
      <c r="D28" s="225"/>
      <c r="E28" s="225"/>
      <c r="F28" s="225"/>
      <c r="G28" s="225"/>
      <c r="H28" s="220"/>
      <c r="I28" s="220"/>
    </row>
    <row r="29" spans="1:9" x14ac:dyDescent="0.25">
      <c r="A29" s="226" t="s">
        <v>617</v>
      </c>
      <c r="B29" s="225" t="s">
        <v>1068</v>
      </c>
      <c r="C29" s="225"/>
      <c r="D29" s="225"/>
      <c r="E29" s="225"/>
      <c r="F29" s="225"/>
      <c r="G29" s="225"/>
      <c r="H29" s="220"/>
      <c r="I29" s="220"/>
    </row>
    <row r="30" spans="1:9" x14ac:dyDescent="0.25">
      <c r="A30" s="226">
        <v>1</v>
      </c>
      <c r="B30" s="225" t="s">
        <v>1067</v>
      </c>
      <c r="C30" s="225"/>
      <c r="D30" s="225"/>
      <c r="E30" s="225"/>
      <c r="F30" s="225"/>
      <c r="G30" s="225"/>
      <c r="H30" s="220"/>
      <c r="I30" s="220"/>
    </row>
    <row r="31" spans="1:9" x14ac:dyDescent="0.25">
      <c r="A31" s="226">
        <v>2</v>
      </c>
      <c r="B31" s="225" t="s">
        <v>1066</v>
      </c>
      <c r="C31" s="225"/>
      <c r="D31" s="225"/>
      <c r="E31" s="225"/>
      <c r="F31" s="225"/>
      <c r="G31" s="225"/>
      <c r="H31" s="220"/>
      <c r="I31" s="220"/>
    </row>
    <row r="32" spans="1:9" ht="9.75" customHeight="1" x14ac:dyDescent="0.25">
      <c r="A32" s="224"/>
      <c r="B32" s="223"/>
      <c r="C32" s="223"/>
      <c r="D32" s="223"/>
      <c r="E32" s="220"/>
      <c r="F32" s="220"/>
      <c r="G32" s="220"/>
      <c r="H32" s="220"/>
      <c r="I32" s="220"/>
    </row>
    <row r="33" spans="1:9" s="221" customFormat="1" x14ac:dyDescent="0.25">
      <c r="A33" s="222" t="s">
        <v>1065</v>
      </c>
    </row>
    <row r="34" spans="1:9" s="221" customFormat="1" ht="10.5" customHeight="1" x14ac:dyDescent="0.25">
      <c r="A34" s="222"/>
    </row>
    <row r="35" spans="1:9" s="221" customFormat="1" x14ac:dyDescent="0.25">
      <c r="A35" s="230" t="s">
        <v>1064</v>
      </c>
    </row>
    <row r="36" spans="1:9" x14ac:dyDescent="0.25">
      <c r="A36" s="229"/>
      <c r="B36" s="220"/>
      <c r="C36" s="220"/>
      <c r="D36" s="220"/>
      <c r="E36" s="220"/>
      <c r="F36" s="220"/>
      <c r="G36" s="220"/>
      <c r="H36" s="220"/>
      <c r="I36" s="220"/>
    </row>
    <row r="37" spans="1:9" ht="25.5" x14ac:dyDescent="0.25">
      <c r="A37" s="308" t="s">
        <v>725</v>
      </c>
      <c r="B37" s="307" t="s">
        <v>1063</v>
      </c>
      <c r="C37" s="307" t="s">
        <v>1062</v>
      </c>
      <c r="D37" s="307"/>
      <c r="E37" s="307" t="s">
        <v>1041</v>
      </c>
      <c r="F37" s="307"/>
      <c r="G37" s="228" t="s">
        <v>1061</v>
      </c>
      <c r="H37" s="220"/>
      <c r="I37" s="220"/>
    </row>
    <row r="38" spans="1:9" ht="15.75" customHeight="1" x14ac:dyDescent="0.25">
      <c r="A38" s="308"/>
      <c r="B38" s="307"/>
      <c r="C38" s="228" t="s">
        <v>1022</v>
      </c>
      <c r="D38" s="228" t="s">
        <v>1021</v>
      </c>
      <c r="E38" s="228" t="s">
        <v>1022</v>
      </c>
      <c r="F38" s="228" t="s">
        <v>1021</v>
      </c>
      <c r="G38" s="227"/>
      <c r="H38" s="220"/>
      <c r="I38" s="220"/>
    </row>
    <row r="39" spans="1:9" x14ac:dyDescent="0.25">
      <c r="A39" s="226" t="s">
        <v>578</v>
      </c>
      <c r="B39" s="232" t="s">
        <v>1060</v>
      </c>
      <c r="C39" s="225"/>
      <c r="D39" s="225"/>
      <c r="E39" s="225"/>
      <c r="F39" s="225"/>
      <c r="G39" s="225"/>
      <c r="H39" s="220"/>
      <c r="I39" s="220"/>
    </row>
    <row r="40" spans="1:9" x14ac:dyDescent="0.25">
      <c r="A40" s="226"/>
      <c r="B40" s="232" t="s">
        <v>1059</v>
      </c>
      <c r="C40" s="225"/>
      <c r="D40" s="225"/>
      <c r="E40" s="225"/>
      <c r="F40" s="225"/>
      <c r="G40" s="225"/>
      <c r="H40" s="220"/>
      <c r="I40" s="220"/>
    </row>
    <row r="41" spans="1:9" x14ac:dyDescent="0.25">
      <c r="A41" s="226"/>
      <c r="B41" s="232" t="s">
        <v>1058</v>
      </c>
      <c r="C41" s="225"/>
      <c r="D41" s="225"/>
      <c r="E41" s="225"/>
      <c r="F41" s="225"/>
      <c r="G41" s="225"/>
      <c r="H41" s="220"/>
      <c r="I41" s="220"/>
    </row>
    <row r="42" spans="1:9" x14ac:dyDescent="0.25">
      <c r="A42" s="226"/>
      <c r="B42" s="232" t="s">
        <v>1057</v>
      </c>
      <c r="C42" s="225"/>
      <c r="D42" s="225"/>
      <c r="E42" s="225"/>
      <c r="F42" s="225"/>
      <c r="G42" s="225"/>
      <c r="H42" s="220"/>
      <c r="I42" s="220"/>
    </row>
    <row r="43" spans="1:9" x14ac:dyDescent="0.25">
      <c r="A43" s="226" t="s">
        <v>561</v>
      </c>
      <c r="B43" s="232" t="s">
        <v>1056</v>
      </c>
      <c r="C43" s="225"/>
      <c r="D43" s="225"/>
      <c r="E43" s="225"/>
      <c r="F43" s="225"/>
      <c r="G43" s="225"/>
      <c r="H43" s="220"/>
      <c r="I43" s="220"/>
    </row>
    <row r="44" spans="1:9" x14ac:dyDescent="0.25">
      <c r="A44" s="226" t="s">
        <v>542</v>
      </c>
      <c r="B44" s="232" t="s">
        <v>1055</v>
      </c>
      <c r="C44" s="225"/>
      <c r="D44" s="225"/>
      <c r="E44" s="225"/>
      <c r="F44" s="225"/>
      <c r="G44" s="225"/>
      <c r="H44" s="220"/>
      <c r="I44" s="220"/>
    </row>
    <row r="45" spans="1:9" x14ac:dyDescent="0.25">
      <c r="A45" s="226" t="s">
        <v>535</v>
      </c>
      <c r="B45" s="232" t="s">
        <v>1037</v>
      </c>
      <c r="C45" s="225"/>
      <c r="D45" s="225"/>
      <c r="E45" s="225"/>
      <c r="F45" s="225"/>
      <c r="G45" s="225"/>
      <c r="H45" s="220"/>
      <c r="I45" s="220"/>
    </row>
    <row r="46" spans="1:9" x14ac:dyDescent="0.25">
      <c r="A46" s="226" t="s">
        <v>528</v>
      </c>
      <c r="B46" s="232" t="s">
        <v>1054</v>
      </c>
      <c r="C46" s="225"/>
      <c r="D46" s="225"/>
      <c r="E46" s="225"/>
      <c r="F46" s="225"/>
      <c r="G46" s="225"/>
      <c r="H46" s="220"/>
      <c r="I46" s="220"/>
    </row>
    <row r="47" spans="1:9" x14ac:dyDescent="0.25">
      <c r="A47" s="226" t="s">
        <v>525</v>
      </c>
      <c r="B47" s="232" t="s">
        <v>1053</v>
      </c>
      <c r="C47" s="225"/>
      <c r="D47" s="225"/>
      <c r="E47" s="225"/>
      <c r="F47" s="225"/>
      <c r="G47" s="225"/>
      <c r="H47" s="220"/>
      <c r="I47" s="220"/>
    </row>
    <row r="48" spans="1:9" x14ac:dyDescent="0.25">
      <c r="A48" s="226" t="s">
        <v>516</v>
      </c>
      <c r="B48" s="232" t="s">
        <v>1052</v>
      </c>
      <c r="C48" s="225"/>
      <c r="D48" s="225"/>
      <c r="E48" s="225"/>
      <c r="F48" s="225"/>
      <c r="G48" s="225"/>
      <c r="H48" s="220"/>
      <c r="I48" s="220"/>
    </row>
    <row r="49" spans="1:9" x14ac:dyDescent="0.25">
      <c r="A49" s="226" t="s">
        <v>513</v>
      </c>
      <c r="B49" s="232" t="s">
        <v>1051</v>
      </c>
      <c r="C49" s="225"/>
      <c r="D49" s="225"/>
      <c r="E49" s="225"/>
      <c r="F49" s="225"/>
      <c r="G49" s="225"/>
      <c r="H49" s="220"/>
      <c r="I49" s="220"/>
    </row>
    <row r="50" spans="1:9" ht="25.5" x14ac:dyDescent="0.25">
      <c r="A50" s="307" t="s">
        <v>725</v>
      </c>
      <c r="B50" s="307" t="s">
        <v>1050</v>
      </c>
      <c r="C50" s="307" t="s">
        <v>1042</v>
      </c>
      <c r="D50" s="307"/>
      <c r="E50" s="307" t="s">
        <v>1049</v>
      </c>
      <c r="F50" s="307"/>
      <c r="G50" s="228" t="s">
        <v>1048</v>
      </c>
      <c r="H50" s="220"/>
      <c r="I50" s="220"/>
    </row>
    <row r="51" spans="1:9" ht="14.25" customHeight="1" x14ac:dyDescent="0.25">
      <c r="A51" s="307"/>
      <c r="B51" s="307"/>
      <c r="C51" s="228" t="s">
        <v>1022</v>
      </c>
      <c r="D51" s="228" t="s">
        <v>1021</v>
      </c>
      <c r="E51" s="228" t="s">
        <v>1022</v>
      </c>
      <c r="F51" s="228" t="s">
        <v>1021</v>
      </c>
      <c r="G51" s="227"/>
      <c r="H51" s="220"/>
      <c r="I51" s="220"/>
    </row>
    <row r="52" spans="1:9" ht="25.5" x14ac:dyDescent="0.25">
      <c r="A52" s="226" t="s">
        <v>508</v>
      </c>
      <c r="B52" s="232" t="s">
        <v>1047</v>
      </c>
      <c r="C52" s="225"/>
      <c r="D52" s="225"/>
      <c r="E52" s="225"/>
      <c r="F52" s="225"/>
      <c r="G52" s="225"/>
      <c r="H52" s="220"/>
      <c r="I52" s="220"/>
    </row>
    <row r="53" spans="1:9" x14ac:dyDescent="0.25">
      <c r="A53" s="226" t="s">
        <v>505</v>
      </c>
      <c r="B53" s="232" t="s">
        <v>1046</v>
      </c>
      <c r="C53" s="225"/>
      <c r="D53" s="225"/>
      <c r="E53" s="225"/>
      <c r="F53" s="225"/>
      <c r="G53" s="225"/>
      <c r="H53" s="220"/>
      <c r="I53" s="220"/>
    </row>
    <row r="54" spans="1:9" x14ac:dyDescent="0.25">
      <c r="A54" s="226" t="s">
        <v>436</v>
      </c>
      <c r="B54" s="232" t="s">
        <v>1045</v>
      </c>
      <c r="C54" s="225"/>
      <c r="D54" s="225"/>
      <c r="E54" s="225"/>
      <c r="F54" s="225"/>
      <c r="G54" s="225"/>
      <c r="H54" s="220"/>
      <c r="I54" s="220"/>
    </row>
    <row r="55" spans="1:9" x14ac:dyDescent="0.25">
      <c r="A55" s="224"/>
      <c r="B55" s="223"/>
      <c r="C55" s="223"/>
      <c r="D55" s="223"/>
      <c r="E55" s="223"/>
      <c r="F55" s="223"/>
      <c r="G55" s="223"/>
      <c r="H55" s="220"/>
      <c r="I55" s="220"/>
    </row>
    <row r="56" spans="1:9" s="221" customFormat="1" x14ac:dyDescent="0.25">
      <c r="A56" s="222" t="s">
        <v>1013</v>
      </c>
    </row>
    <row r="57" spans="1:9" ht="9.75" customHeight="1" x14ac:dyDescent="0.25">
      <c r="A57" s="231"/>
      <c r="B57" s="220"/>
      <c r="C57" s="220"/>
      <c r="D57" s="220"/>
      <c r="E57" s="220"/>
      <c r="F57" s="220"/>
      <c r="G57" s="220"/>
      <c r="H57" s="220"/>
      <c r="I57" s="220"/>
    </row>
    <row r="58" spans="1:9" s="221" customFormat="1" x14ac:dyDescent="0.25">
      <c r="A58" s="230" t="s">
        <v>1044</v>
      </c>
    </row>
    <row r="59" spans="1:9" ht="9.75" customHeight="1" x14ac:dyDescent="0.25">
      <c r="A59" s="229"/>
      <c r="B59" s="220"/>
      <c r="C59" s="220"/>
      <c r="D59" s="220"/>
      <c r="E59" s="220"/>
      <c r="F59" s="220"/>
      <c r="G59" s="220"/>
      <c r="H59" s="220"/>
      <c r="I59" s="220"/>
    </row>
    <row r="60" spans="1:9" ht="26.25" customHeight="1" x14ac:dyDescent="0.25">
      <c r="A60" s="308" t="s">
        <v>725</v>
      </c>
      <c r="B60" s="307" t="s">
        <v>1043</v>
      </c>
      <c r="C60" s="307" t="s">
        <v>1042</v>
      </c>
      <c r="D60" s="307"/>
      <c r="E60" s="307" t="s">
        <v>1041</v>
      </c>
      <c r="F60" s="307"/>
      <c r="G60" s="228" t="s">
        <v>1040</v>
      </c>
      <c r="H60" s="220"/>
      <c r="I60" s="220"/>
    </row>
    <row r="61" spans="1:9" ht="14.25" customHeight="1" x14ac:dyDescent="0.25">
      <c r="A61" s="308"/>
      <c r="B61" s="307"/>
      <c r="C61" s="228" t="s">
        <v>1022</v>
      </c>
      <c r="D61" s="228" t="s">
        <v>1021</v>
      </c>
      <c r="E61" s="228" t="s">
        <v>1022</v>
      </c>
      <c r="F61" s="228" t="s">
        <v>1021</v>
      </c>
      <c r="G61" s="227"/>
      <c r="H61" s="220"/>
      <c r="I61" s="220"/>
    </row>
    <row r="62" spans="1:9" ht="25.5" x14ac:dyDescent="0.25">
      <c r="A62" s="226" t="s">
        <v>354</v>
      </c>
      <c r="B62" s="225" t="s">
        <v>1039</v>
      </c>
      <c r="C62" s="225"/>
      <c r="D62" s="225"/>
      <c r="E62" s="225"/>
      <c r="F62" s="225"/>
      <c r="G62" s="225"/>
      <c r="H62" s="220"/>
      <c r="I62" s="220"/>
    </row>
    <row r="63" spans="1:9" x14ac:dyDescent="0.25">
      <c r="A63" s="226"/>
      <c r="B63" s="225" t="s">
        <v>1038</v>
      </c>
      <c r="C63" s="225"/>
      <c r="D63" s="225"/>
      <c r="E63" s="225"/>
      <c r="F63" s="225"/>
      <c r="G63" s="225"/>
      <c r="H63" s="220"/>
      <c r="I63" s="220"/>
    </row>
    <row r="64" spans="1:9" x14ac:dyDescent="0.25">
      <c r="A64" s="226"/>
      <c r="B64" s="225" t="s">
        <v>1037</v>
      </c>
      <c r="C64" s="225"/>
      <c r="D64" s="225"/>
      <c r="E64" s="225"/>
      <c r="F64" s="225"/>
      <c r="G64" s="225"/>
      <c r="H64" s="220"/>
      <c r="I64" s="220"/>
    </row>
    <row r="65" spans="1:9" x14ac:dyDescent="0.25">
      <c r="A65" s="226"/>
      <c r="B65" s="225" t="s">
        <v>1036</v>
      </c>
      <c r="C65" s="225"/>
      <c r="D65" s="225"/>
      <c r="E65" s="225"/>
      <c r="F65" s="225"/>
      <c r="G65" s="225"/>
      <c r="H65" s="220"/>
      <c r="I65" s="220"/>
    </row>
    <row r="66" spans="1:9" x14ac:dyDescent="0.25">
      <c r="A66" s="226" t="s">
        <v>264</v>
      </c>
      <c r="B66" s="225" t="s">
        <v>1035</v>
      </c>
      <c r="C66" s="225"/>
      <c r="D66" s="225"/>
      <c r="E66" s="225"/>
      <c r="F66" s="225"/>
      <c r="G66" s="225"/>
      <c r="H66" s="220"/>
      <c r="I66" s="220"/>
    </row>
    <row r="67" spans="1:9" x14ac:dyDescent="0.25">
      <c r="A67" s="226"/>
      <c r="B67" s="225" t="s">
        <v>1034</v>
      </c>
      <c r="C67" s="225"/>
      <c r="D67" s="225"/>
      <c r="E67" s="225"/>
      <c r="F67" s="225"/>
      <c r="G67" s="225"/>
      <c r="H67" s="220"/>
      <c r="I67" s="220"/>
    </row>
    <row r="68" spans="1:9" x14ac:dyDescent="0.25">
      <c r="A68" s="226"/>
      <c r="B68" s="225" t="s">
        <v>1033</v>
      </c>
      <c r="C68" s="225"/>
      <c r="D68" s="225"/>
      <c r="E68" s="225"/>
      <c r="F68" s="225"/>
      <c r="G68" s="225"/>
      <c r="H68" s="220"/>
      <c r="I68" s="220"/>
    </row>
    <row r="69" spans="1:9" ht="25.5" x14ac:dyDescent="0.25">
      <c r="A69" s="226" t="s">
        <v>620</v>
      </c>
      <c r="B69" s="225" t="s">
        <v>1032</v>
      </c>
      <c r="C69" s="225"/>
      <c r="D69" s="225"/>
      <c r="E69" s="225"/>
      <c r="F69" s="225"/>
      <c r="G69" s="225"/>
      <c r="H69" s="220"/>
      <c r="I69" s="220"/>
    </row>
    <row r="70" spans="1:9" ht="25.5" x14ac:dyDescent="0.25">
      <c r="A70" s="226" t="s">
        <v>617</v>
      </c>
      <c r="B70" s="225" t="s">
        <v>1031</v>
      </c>
      <c r="C70" s="225"/>
      <c r="D70" s="225"/>
      <c r="E70" s="225"/>
      <c r="F70" s="225"/>
      <c r="G70" s="225"/>
      <c r="H70" s="220"/>
      <c r="I70" s="220"/>
    </row>
    <row r="71" spans="1:9" x14ac:dyDescent="0.25">
      <c r="A71" s="225"/>
      <c r="B71" s="225" t="s">
        <v>1030</v>
      </c>
      <c r="C71" s="225"/>
      <c r="D71" s="225"/>
      <c r="E71" s="225"/>
      <c r="F71" s="225"/>
      <c r="G71" s="225"/>
      <c r="H71" s="220"/>
      <c r="I71" s="220"/>
    </row>
    <row r="72" spans="1:9" ht="25.5" x14ac:dyDescent="0.25">
      <c r="A72" s="225"/>
      <c r="B72" s="225" t="s">
        <v>1029</v>
      </c>
      <c r="C72" s="225"/>
      <c r="D72" s="225"/>
      <c r="E72" s="225"/>
      <c r="F72" s="225"/>
      <c r="G72" s="225"/>
      <c r="H72" s="220"/>
      <c r="I72" s="220"/>
    </row>
    <row r="73" spans="1:9" ht="9" customHeight="1" x14ac:dyDescent="0.25">
      <c r="A73" s="223"/>
      <c r="B73" s="223"/>
      <c r="C73" s="223"/>
      <c r="D73" s="223"/>
      <c r="E73" s="223"/>
      <c r="F73" s="223"/>
      <c r="G73" s="223"/>
      <c r="H73" s="220"/>
      <c r="I73" s="220"/>
    </row>
    <row r="74" spans="1:9" s="221" customFormat="1" x14ac:dyDescent="0.25">
      <c r="A74" s="222" t="s">
        <v>1028</v>
      </c>
    </row>
    <row r="75" spans="1:9" ht="8.25" customHeight="1" x14ac:dyDescent="0.25">
      <c r="A75" s="231"/>
      <c r="B75" s="220"/>
      <c r="C75" s="220"/>
      <c r="D75" s="220"/>
      <c r="E75" s="220"/>
      <c r="F75" s="220"/>
      <c r="G75" s="220"/>
      <c r="H75" s="220"/>
      <c r="I75" s="220"/>
    </row>
    <row r="76" spans="1:9" s="221" customFormat="1" x14ac:dyDescent="0.25">
      <c r="A76" s="230" t="s">
        <v>1027</v>
      </c>
    </row>
    <row r="77" spans="1:9" x14ac:dyDescent="0.25">
      <c r="A77" s="229"/>
      <c r="B77" s="220"/>
      <c r="C77" s="220"/>
      <c r="D77" s="220"/>
      <c r="E77" s="220"/>
      <c r="F77" s="220"/>
      <c r="G77" s="220"/>
      <c r="H77" s="220"/>
      <c r="I77" s="220"/>
    </row>
    <row r="78" spans="1:9" ht="48.75" customHeight="1" x14ac:dyDescent="0.25">
      <c r="A78" s="308" t="s">
        <v>725</v>
      </c>
      <c r="B78" s="307" t="s">
        <v>1026</v>
      </c>
      <c r="C78" s="228" t="s">
        <v>1025</v>
      </c>
      <c r="D78" s="228"/>
      <c r="E78" s="228" t="s">
        <v>1024</v>
      </c>
      <c r="F78" s="228"/>
      <c r="G78" s="228" t="s">
        <v>1023</v>
      </c>
      <c r="I78" s="220"/>
    </row>
    <row r="79" spans="1:9" ht="13.5" customHeight="1" x14ac:dyDescent="0.25">
      <c r="A79" s="308"/>
      <c r="B79" s="307"/>
      <c r="C79" s="228" t="s">
        <v>1022</v>
      </c>
      <c r="D79" s="228" t="s">
        <v>1021</v>
      </c>
      <c r="E79" s="228" t="s">
        <v>1022</v>
      </c>
      <c r="F79" s="228" t="s">
        <v>1021</v>
      </c>
      <c r="G79" s="227"/>
      <c r="I79" s="220"/>
    </row>
    <row r="80" spans="1:9" x14ac:dyDescent="0.25">
      <c r="A80" s="226" t="s">
        <v>354</v>
      </c>
      <c r="B80" s="225" t="s">
        <v>1020</v>
      </c>
      <c r="C80" s="225"/>
      <c r="D80" s="225"/>
      <c r="E80" s="225"/>
      <c r="F80" s="225"/>
      <c r="G80" s="225"/>
      <c r="I80" s="220"/>
    </row>
    <row r="81" spans="1:9" x14ac:dyDescent="0.25">
      <c r="A81" s="226">
        <v>1</v>
      </c>
      <c r="B81" s="225"/>
      <c r="C81" s="225"/>
      <c r="D81" s="225"/>
      <c r="E81" s="225"/>
      <c r="F81" s="225"/>
      <c r="G81" s="225"/>
      <c r="I81" s="220"/>
    </row>
    <row r="82" spans="1:9" x14ac:dyDescent="0.25">
      <c r="A82" s="226"/>
      <c r="B82" s="225" t="s">
        <v>942</v>
      </c>
      <c r="C82" s="225"/>
      <c r="D82" s="225"/>
      <c r="E82" s="225"/>
      <c r="F82" s="225"/>
      <c r="G82" s="225"/>
      <c r="I82" s="220"/>
    </row>
    <row r="83" spans="1:9" x14ac:dyDescent="0.25">
      <c r="A83" s="226" t="s">
        <v>264</v>
      </c>
      <c r="B83" s="225" t="s">
        <v>1019</v>
      </c>
      <c r="C83" s="225"/>
      <c r="D83" s="225"/>
      <c r="E83" s="225"/>
      <c r="F83" s="225"/>
      <c r="G83" s="225"/>
      <c r="I83" s="220"/>
    </row>
    <row r="84" spans="1:9" x14ac:dyDescent="0.25">
      <c r="A84" s="226">
        <v>1</v>
      </c>
      <c r="B84" s="225"/>
      <c r="C84" s="225"/>
      <c r="D84" s="225"/>
      <c r="E84" s="225"/>
      <c r="F84" s="225"/>
      <c r="G84" s="225"/>
      <c r="I84" s="220"/>
    </row>
    <row r="85" spans="1:9" x14ac:dyDescent="0.25">
      <c r="A85" s="226"/>
      <c r="B85" s="225" t="s">
        <v>942</v>
      </c>
      <c r="C85" s="225"/>
      <c r="D85" s="225"/>
      <c r="E85" s="225"/>
      <c r="F85" s="225"/>
      <c r="G85" s="225"/>
      <c r="I85" s="220"/>
    </row>
    <row r="86" spans="1:9" x14ac:dyDescent="0.25">
      <c r="A86" s="226" t="s">
        <v>620</v>
      </c>
      <c r="B86" s="225" t="s">
        <v>1018</v>
      </c>
      <c r="C86" s="225"/>
      <c r="D86" s="225"/>
      <c r="E86" s="225"/>
      <c r="F86" s="225"/>
      <c r="G86" s="225"/>
      <c r="I86" s="220"/>
    </row>
    <row r="87" spans="1:9" x14ac:dyDescent="0.25">
      <c r="A87" s="226">
        <v>1</v>
      </c>
      <c r="B87" s="225"/>
      <c r="C87" s="225"/>
      <c r="D87" s="225"/>
      <c r="E87" s="225"/>
      <c r="F87" s="225"/>
      <c r="G87" s="225"/>
      <c r="I87" s="220"/>
    </row>
    <row r="88" spans="1:9" x14ac:dyDescent="0.25">
      <c r="A88" s="226"/>
      <c r="B88" s="225" t="s">
        <v>942</v>
      </c>
      <c r="C88" s="225"/>
      <c r="D88" s="225"/>
      <c r="E88" s="225"/>
      <c r="F88" s="225"/>
      <c r="G88" s="225"/>
      <c r="I88" s="220"/>
    </row>
    <row r="89" spans="1:9" x14ac:dyDescent="0.25">
      <c r="A89" s="226" t="s">
        <v>617</v>
      </c>
      <c r="B89" s="225" t="s">
        <v>1017</v>
      </c>
      <c r="C89" s="225"/>
      <c r="D89" s="225"/>
      <c r="E89" s="225"/>
      <c r="F89" s="225"/>
      <c r="G89" s="225"/>
      <c r="I89" s="220"/>
    </row>
    <row r="90" spans="1:9" x14ac:dyDescent="0.25">
      <c r="A90" s="226">
        <v>1</v>
      </c>
      <c r="B90" s="225"/>
      <c r="C90" s="225"/>
      <c r="D90" s="225"/>
      <c r="E90" s="225"/>
      <c r="F90" s="225"/>
      <c r="G90" s="225"/>
      <c r="I90" s="220"/>
    </row>
    <row r="91" spans="1:9" x14ac:dyDescent="0.25">
      <c r="A91" s="226"/>
      <c r="B91" s="225" t="s">
        <v>942</v>
      </c>
      <c r="C91" s="225"/>
      <c r="D91" s="225"/>
      <c r="E91" s="225"/>
      <c r="F91" s="225"/>
      <c r="G91" s="225"/>
      <c r="I91" s="220"/>
    </row>
    <row r="92" spans="1:9" x14ac:dyDescent="0.25">
      <c r="A92" s="226" t="s">
        <v>610</v>
      </c>
      <c r="B92" s="225" t="s">
        <v>1016</v>
      </c>
      <c r="C92" s="225"/>
      <c r="D92" s="225"/>
      <c r="E92" s="225"/>
      <c r="F92" s="225"/>
      <c r="G92" s="225"/>
      <c r="I92" s="220"/>
    </row>
    <row r="93" spans="1:9" x14ac:dyDescent="0.25">
      <c r="A93" s="226">
        <v>1</v>
      </c>
      <c r="B93" s="225"/>
      <c r="C93" s="225"/>
      <c r="D93" s="225"/>
      <c r="E93" s="225"/>
      <c r="F93" s="225"/>
      <c r="G93" s="225"/>
      <c r="I93" s="220"/>
    </row>
    <row r="94" spans="1:9" x14ac:dyDescent="0.25">
      <c r="A94" s="226"/>
      <c r="B94" s="225" t="s">
        <v>942</v>
      </c>
      <c r="C94" s="225"/>
      <c r="D94" s="225"/>
      <c r="E94" s="225"/>
      <c r="F94" s="225"/>
      <c r="G94" s="225"/>
      <c r="I94" s="220"/>
    </row>
    <row r="95" spans="1:9" x14ac:dyDescent="0.25">
      <c r="A95" s="226" t="s">
        <v>162</v>
      </c>
      <c r="B95" s="225" t="s">
        <v>1015</v>
      </c>
      <c r="C95" s="225"/>
      <c r="D95" s="225"/>
      <c r="E95" s="225"/>
      <c r="F95" s="225"/>
      <c r="G95" s="225"/>
      <c r="I95" s="220"/>
    </row>
    <row r="96" spans="1:9" x14ac:dyDescent="0.25">
      <c r="A96" s="226">
        <v>1</v>
      </c>
      <c r="B96" s="225"/>
      <c r="C96" s="225"/>
      <c r="D96" s="225"/>
      <c r="E96" s="225"/>
      <c r="F96" s="225"/>
      <c r="G96" s="225"/>
      <c r="I96" s="220"/>
    </row>
    <row r="97" spans="1:9" x14ac:dyDescent="0.25">
      <c r="A97" s="226"/>
      <c r="B97" s="225" t="s">
        <v>942</v>
      </c>
      <c r="C97" s="225"/>
      <c r="D97" s="225"/>
      <c r="E97" s="225"/>
      <c r="F97" s="225"/>
      <c r="G97" s="225"/>
      <c r="I97" s="220"/>
    </row>
    <row r="98" spans="1:9" x14ac:dyDescent="0.25">
      <c r="A98" s="226" t="s">
        <v>605</v>
      </c>
      <c r="B98" s="225" t="s">
        <v>1014</v>
      </c>
      <c r="C98" s="225"/>
      <c r="D98" s="225"/>
      <c r="E98" s="225"/>
      <c r="F98" s="225"/>
      <c r="G98" s="225"/>
      <c r="I98" s="220"/>
    </row>
    <row r="99" spans="1:9" ht="4.5" customHeight="1" x14ac:dyDescent="0.25">
      <c r="A99" s="224"/>
      <c r="B99" s="223"/>
      <c r="C99" s="223"/>
      <c r="D99" s="223"/>
      <c r="E99" s="223"/>
      <c r="F99" s="223"/>
      <c r="G99" s="223"/>
      <c r="H99" s="223"/>
      <c r="I99" s="220"/>
    </row>
    <row r="100" spans="1:9" s="221" customFormat="1" x14ac:dyDescent="0.25">
      <c r="A100" s="222" t="s">
        <v>1013</v>
      </c>
    </row>
    <row r="101" spans="1:9" ht="3" customHeight="1" x14ac:dyDescent="0.25">
      <c r="A101" s="220"/>
      <c r="B101" s="220"/>
      <c r="C101" s="220"/>
      <c r="D101" s="220"/>
      <c r="E101" s="220"/>
      <c r="F101" s="220"/>
      <c r="G101" s="220"/>
      <c r="H101" s="220"/>
      <c r="I101" s="220"/>
    </row>
    <row r="102" spans="1:9" s="215" customFormat="1" ht="49.5" customHeight="1" x14ac:dyDescent="0.25">
      <c r="A102" s="217"/>
      <c r="B102" s="309"/>
      <c r="C102" s="309"/>
      <c r="D102" s="216"/>
      <c r="E102" s="310"/>
      <c r="F102" s="309"/>
      <c r="G102" s="309"/>
      <c r="H102" s="219"/>
      <c r="I102" s="216"/>
    </row>
    <row r="103" spans="1:9" s="215" customFormat="1" ht="27" customHeight="1" x14ac:dyDescent="0.25">
      <c r="A103" s="218"/>
      <c r="B103" s="309"/>
      <c r="C103" s="309"/>
      <c r="D103" s="216"/>
      <c r="E103" s="216"/>
      <c r="F103" s="216"/>
      <c r="G103" s="216"/>
      <c r="H103" s="216"/>
      <c r="I103" s="216"/>
    </row>
    <row r="104" spans="1:9" s="215" customFormat="1" ht="27" customHeight="1" x14ac:dyDescent="0.25">
      <c r="A104" s="218"/>
      <c r="B104" s="217"/>
      <c r="C104" s="217"/>
      <c r="D104" s="216"/>
      <c r="E104" s="216"/>
      <c r="F104" s="216"/>
      <c r="G104" s="216"/>
      <c r="H104" s="216"/>
      <c r="I104" s="216"/>
    </row>
    <row r="105" spans="1:9" s="215" customFormat="1" ht="27" customHeight="1" x14ac:dyDescent="0.25">
      <c r="A105" s="218"/>
      <c r="B105" s="217"/>
      <c r="C105" s="217"/>
      <c r="D105" s="216"/>
      <c r="E105" s="216"/>
      <c r="F105" s="216"/>
      <c r="G105" s="216"/>
      <c r="H105" s="216"/>
      <c r="I105" s="216"/>
    </row>
    <row r="106" spans="1:9" s="215" customFormat="1" x14ac:dyDescent="0.25">
      <c r="A106" s="216"/>
      <c r="B106" s="216"/>
      <c r="C106" s="216"/>
      <c r="D106" s="216"/>
      <c r="E106" s="216"/>
      <c r="F106" s="216"/>
      <c r="G106" s="216"/>
      <c r="H106" s="216"/>
      <c r="I106" s="216"/>
    </row>
    <row r="107" spans="1:9" s="215" customFormat="1" x14ac:dyDescent="0.25">
      <c r="A107" s="216"/>
      <c r="B107" s="216"/>
      <c r="C107" s="216"/>
      <c r="D107" s="216"/>
      <c r="E107" s="216"/>
      <c r="F107" s="216"/>
      <c r="G107" s="216"/>
      <c r="H107" s="216"/>
      <c r="I107" s="216"/>
    </row>
    <row r="108" spans="1:9" s="213" customFormat="1" ht="12.75" customHeight="1" x14ac:dyDescent="0.25">
      <c r="B108" s="305" t="s">
        <v>965</v>
      </c>
      <c r="C108" s="305"/>
      <c r="D108" s="306" t="s">
        <v>964</v>
      </c>
      <c r="E108" s="306"/>
      <c r="F108" s="306"/>
      <c r="G108" s="306"/>
      <c r="H108" s="214"/>
    </row>
  </sheetData>
  <mergeCells count="31">
    <mergeCell ref="A9:A10"/>
    <mergeCell ref="B9:C9"/>
    <mergeCell ref="A11:A12"/>
    <mergeCell ref="A5:A6"/>
    <mergeCell ref="B5:C5"/>
    <mergeCell ref="B6:C6"/>
    <mergeCell ref="A7:A8"/>
    <mergeCell ref="B7:C7"/>
    <mergeCell ref="B8:C8"/>
    <mergeCell ref="A18:A19"/>
    <mergeCell ref="B18:E19"/>
    <mergeCell ref="A37:A38"/>
    <mergeCell ref="B37:B38"/>
    <mergeCell ref="C37:D37"/>
    <mergeCell ref="E37:F37"/>
    <mergeCell ref="F18:G18"/>
    <mergeCell ref="B108:C108"/>
    <mergeCell ref="D108:G108"/>
    <mergeCell ref="A50:A51"/>
    <mergeCell ref="B50:B51"/>
    <mergeCell ref="C50:D50"/>
    <mergeCell ref="E50:F50"/>
    <mergeCell ref="A60:A61"/>
    <mergeCell ref="B60:B61"/>
    <mergeCell ref="C60:D60"/>
    <mergeCell ref="E60:F60"/>
    <mergeCell ref="A78:A79"/>
    <mergeCell ref="B78:B79"/>
    <mergeCell ref="B102:C102"/>
    <mergeCell ref="E102:G102"/>
    <mergeCell ref="B103:C103"/>
  </mergeCells>
  <printOptions horizontalCentered="1"/>
  <pageMargins left="0.61" right="0.5" top="0.39" bottom="0.41" header="0.56999999999999995" footer="0.56000000000000005"/>
  <pageSetup paperSize="9" scale="75" fitToHeight="0" orientation="portrait" r:id="rId1"/>
  <drawing r:id="rId2"/>
</worksheet>
</file>

<file path=_xmlsignatures/_rels/origin1.sigs.rels><?xml version="1.0" encoding="UTF-8" standalone="yes"?>
<Relationships xmlns="http://schemas.openxmlformats.org/package/2006/relationships"><Relationship Id="rId1" Type="http://schemas.openxmlformats.org/package/2006/relationships/digital-signature/signature" Target="sig2.xml"/></Relationships>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WA/okJ7f3towYiRSBDjlmoEMHaw=</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lQII2BT6GO4rt0PsZtUfnigQx/o=</DigestValue>
    </Reference>
  </SignedInfo>
  <SignatureValue>smy6fKP2cigx8xaOJdldvheKwe3b06r6xcvjiUpLzG/3Y4FV9DvMwa5QHtJccFsfb46iwzx8GVAj
epB/b2tzPH+1xPloTTXqgQEI7snlxoU77gYoFLyW9MwK80zrKtc7fSln/1Vg2o/VQgJvPuy9LwAG
tMXtzbYvEieVa9uSjI4=</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N25uiI6+CeSN2sbQLtsINzV5qkI=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10.xml?ContentType=application/vnd.openxmlformats-officedocument.drawing+xml">
        <DigestMethod Algorithm="http://www.w3.org/2000/09/xmldsig#sha1"/>
        <DigestValue>/BkOd7QQ8iz0tkGg2jfxQCLakIA=</DigestValue>
      </Reference>
      <Reference URI="/xl/drawings/drawing11.xml?ContentType=application/vnd.openxmlformats-officedocument.drawing+xml">
        <DigestMethod Algorithm="http://www.w3.org/2000/09/xmldsig#sha1"/>
        <DigestValue>9IF20oif9lSM9ud6KUDgXelyua4=</DigestValue>
      </Reference>
      <Reference URI="/xl/drawings/drawing2.xml?ContentType=application/vnd.openxmlformats-officedocument.drawing+xml">
        <DigestMethod Algorithm="http://www.w3.org/2000/09/xmldsig#sha1"/>
        <DigestValue>gAEBZC9Px4VltlBVcLd1phk8O8c=</DigestValue>
      </Reference>
      <Reference URI="/xl/drawings/drawing3.xml?ContentType=application/vnd.openxmlformats-officedocument.drawing+xml">
        <DigestMethod Algorithm="http://www.w3.org/2000/09/xmldsig#sha1"/>
        <DigestValue>1Wl2XRHEELtSrjTywplY0tBJgQY=</DigestValue>
      </Reference>
      <Reference URI="/xl/drawings/drawing4.xml?ContentType=application/vnd.openxmlformats-officedocument.drawing+xml">
        <DigestMethod Algorithm="http://www.w3.org/2000/09/xmldsig#sha1"/>
        <DigestValue>kgSP/0FHP7PI6n3HS1xpI3KZrz8=</DigestValue>
      </Reference>
      <Reference URI="/xl/drawings/drawing5.xml?ContentType=application/vnd.openxmlformats-officedocument.drawing+xml">
        <DigestMethod Algorithm="http://www.w3.org/2000/09/xmldsig#sha1"/>
        <DigestValue>PYupSKV0AJQHvhDwTJu8Jk0jBy4=</DigestValue>
      </Reference>
      <Reference URI="/xl/drawings/drawing6.xml?ContentType=application/vnd.openxmlformats-officedocument.drawing+xml">
        <DigestMethod Algorithm="http://www.w3.org/2000/09/xmldsig#sha1"/>
        <DigestValue>3Au8mJPNOBhhN/pXc62ZFl/gwVM=</DigestValue>
      </Reference>
      <Reference URI="/xl/drawings/drawing7.xml?ContentType=application/vnd.openxmlformats-officedocument.drawing+xml">
        <DigestMethod Algorithm="http://www.w3.org/2000/09/xmldsig#sha1"/>
        <DigestValue>jbSDu8s9BBGkHVsG3T50BXmqpv4=</DigestValue>
      </Reference>
      <Reference URI="/xl/drawings/drawing8.xml?ContentType=application/vnd.openxmlformats-officedocument.drawing+xml">
        <DigestMethod Algorithm="http://www.w3.org/2000/09/xmldsig#sha1"/>
        <DigestValue>2CX1po/4xw+KUa1xLuyv22maXqM=</DigestValue>
      </Reference>
      <Reference URI="/xl/drawings/drawing9.xml?ContentType=application/vnd.openxmlformats-officedocument.drawing+xml">
        <DigestMethod Algorithm="http://www.w3.org/2000/09/xmldsig#sha1"/>
        <DigestValue>qvU+NbT9XEUHJZONZaI8qedKjfk=</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XSHQvrQPzXV1Wh1t9OgwK/QXvXc=</DigestValue>
      </Reference>
      <Reference URI="/xl/printerSettings/printerSettings10.bin?ContentType=application/vnd.openxmlformats-officedocument.spreadsheetml.printerSettings">
        <DigestMethod Algorithm="http://www.w3.org/2000/09/xmldsig#sha1"/>
        <DigestValue>XSHQvrQPzXV1Wh1t9OgwK/QXvXc=</DigestValue>
      </Reference>
      <Reference URI="/xl/printerSettings/printerSettings11.bin?ContentType=application/vnd.openxmlformats-officedocument.spreadsheetml.printerSettings">
        <DigestMethod Algorithm="http://www.w3.org/2000/09/xmldsig#sha1"/>
        <DigestValue>EOZNJxyNdfm7QCHiZqjwC4t9Z0Q=</DigestValue>
      </Reference>
      <Reference URI="/xl/printerSettings/printerSettings2.bin?ContentType=application/vnd.openxmlformats-officedocument.spreadsheetml.printerSettings">
        <DigestMethod Algorithm="http://www.w3.org/2000/09/xmldsig#sha1"/>
        <DigestValue>XSHQvrQPzXV1Wh1t9OgwK/QXvXc=</DigestValue>
      </Reference>
      <Reference URI="/xl/printerSettings/printerSettings3.bin?ContentType=application/vnd.openxmlformats-officedocument.spreadsheetml.printerSettings">
        <DigestMethod Algorithm="http://www.w3.org/2000/09/xmldsig#sha1"/>
        <DigestValue>XSHQvrQPzXV1Wh1t9OgwK/QXvXc=</DigestValue>
      </Reference>
      <Reference URI="/xl/printerSettings/printerSettings4.bin?ContentType=application/vnd.openxmlformats-officedocument.spreadsheetml.printerSettings">
        <DigestMethod Algorithm="http://www.w3.org/2000/09/xmldsig#sha1"/>
        <DigestValue>XSHQvrQPzXV1Wh1t9OgwK/QXvXc=</DigestValue>
      </Reference>
      <Reference URI="/xl/printerSettings/printerSettings5.bin?ContentType=application/vnd.openxmlformats-officedocument.spreadsheetml.printerSettings">
        <DigestMethod Algorithm="http://www.w3.org/2000/09/xmldsig#sha1"/>
        <DigestValue>XSHQvrQPzXV1Wh1t9OgwK/QXvXc=</DigestValue>
      </Reference>
      <Reference URI="/xl/printerSettings/printerSettings6.bin?ContentType=application/vnd.openxmlformats-officedocument.spreadsheetml.printerSettings">
        <DigestMethod Algorithm="http://www.w3.org/2000/09/xmldsig#sha1"/>
        <DigestValue>XSHQvrQPzXV1Wh1t9OgwK/QXvXc=</DigestValue>
      </Reference>
      <Reference URI="/xl/printerSettings/printerSettings7.bin?ContentType=application/vnd.openxmlformats-officedocument.spreadsheetml.printerSettings">
        <DigestMethod Algorithm="http://www.w3.org/2000/09/xmldsig#sha1"/>
        <DigestValue>XSHQvrQPzXV1Wh1t9OgwK/QXvXc=</DigestValue>
      </Reference>
      <Reference URI="/xl/printerSettings/printerSettings8.bin?ContentType=application/vnd.openxmlformats-officedocument.spreadsheetml.printerSettings">
        <DigestMethod Algorithm="http://www.w3.org/2000/09/xmldsig#sha1"/>
        <DigestValue>XSHQvrQPzXV1Wh1t9OgwK/QXvXc=</DigestValue>
      </Reference>
      <Reference URI="/xl/printerSettings/printerSettings9.bin?ContentType=application/vnd.openxmlformats-officedocument.spreadsheetml.printerSettings">
        <DigestMethod Algorithm="http://www.w3.org/2000/09/xmldsig#sha1"/>
        <DigestValue>SO7zd+kXp0CEI4dHtczZyIdUNfo=</DigestValue>
      </Reference>
      <Reference URI="/xl/sharedStrings.xml?ContentType=application/vnd.openxmlformats-officedocument.spreadsheetml.sharedStrings+xml">
        <DigestMethod Algorithm="http://www.w3.org/2000/09/xmldsig#sha1"/>
        <DigestValue>YgNobJx6rNvgE92tzmheNrBkr/A=</DigestValue>
      </Reference>
      <Reference URI="/xl/styles.xml?ContentType=application/vnd.openxmlformats-officedocument.spreadsheetml.styles+xml">
        <DigestMethod Algorithm="http://www.w3.org/2000/09/xmldsig#sha1"/>
        <DigestValue>GMoGJ+RBG7XaH9demGQHDMtgH2g=</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rNpnOJNQOC++NXbRfhD4AIIxF4w=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VLjKdxT5rCd/jZomNnyTCsBiGv8=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oaCmfeKapJGl1MCH6wbBSSCG73U=</DigestValue>
      </Reference>
      <Reference URI="/xl/worksheets/sheet1.xml?ContentType=application/vnd.openxmlformats-officedocument.spreadsheetml.worksheet+xml">
        <DigestMethod Algorithm="http://www.w3.org/2000/09/xmldsig#sha1"/>
        <DigestValue>GLN9/lpSX7q6RRzaEk3a9HErnM4=</DigestValue>
      </Reference>
      <Reference URI="/xl/worksheets/sheet10.xml?ContentType=application/vnd.openxmlformats-officedocument.spreadsheetml.worksheet+xml">
        <DigestMethod Algorithm="http://www.w3.org/2000/09/xmldsig#sha1"/>
        <DigestValue>dvi4wOPuSCYp0Hc9ArUFEdtKqIo=</DigestValue>
      </Reference>
      <Reference URI="/xl/worksheets/sheet11.xml?ContentType=application/vnd.openxmlformats-officedocument.spreadsheetml.worksheet+xml">
        <DigestMethod Algorithm="http://www.w3.org/2000/09/xmldsig#sha1"/>
        <DigestValue>ylbgJZf+e+7CBHCnLexzs2Auykg=</DigestValue>
      </Reference>
      <Reference URI="/xl/worksheets/sheet2.xml?ContentType=application/vnd.openxmlformats-officedocument.spreadsheetml.worksheet+xml">
        <DigestMethod Algorithm="http://www.w3.org/2000/09/xmldsig#sha1"/>
        <DigestValue>EDlMjkrmSNG6emJX3DYGOHSaKQo=</DigestValue>
      </Reference>
      <Reference URI="/xl/worksheets/sheet3.xml?ContentType=application/vnd.openxmlformats-officedocument.spreadsheetml.worksheet+xml">
        <DigestMethod Algorithm="http://www.w3.org/2000/09/xmldsig#sha1"/>
        <DigestValue>bvXhXI5GHAiUf0isUIWN30rG0fw=</DigestValue>
      </Reference>
      <Reference URI="/xl/worksheets/sheet4.xml?ContentType=application/vnd.openxmlformats-officedocument.spreadsheetml.worksheet+xml">
        <DigestMethod Algorithm="http://www.w3.org/2000/09/xmldsig#sha1"/>
        <DigestValue>aM/joLFeGh8OgBrnmWQqTQhNryI=</DigestValue>
      </Reference>
      <Reference URI="/xl/worksheets/sheet5.xml?ContentType=application/vnd.openxmlformats-officedocument.spreadsheetml.worksheet+xml">
        <DigestMethod Algorithm="http://www.w3.org/2000/09/xmldsig#sha1"/>
        <DigestValue>GSNjkjHqcSSJ/HnIa1LuJhIZxqU=</DigestValue>
      </Reference>
      <Reference URI="/xl/worksheets/sheet6.xml?ContentType=application/vnd.openxmlformats-officedocument.spreadsheetml.worksheet+xml">
        <DigestMethod Algorithm="http://www.w3.org/2000/09/xmldsig#sha1"/>
        <DigestValue>kIiqxkUn4AaX8ciYTOwjrLXH91k=</DigestValue>
      </Reference>
      <Reference URI="/xl/worksheets/sheet7.xml?ContentType=application/vnd.openxmlformats-officedocument.spreadsheetml.worksheet+xml">
        <DigestMethod Algorithm="http://www.w3.org/2000/09/xmldsig#sha1"/>
        <DigestValue>/De8hOilliucRlr6njaWOQavkKw=</DigestValue>
      </Reference>
      <Reference URI="/xl/worksheets/sheet8.xml?ContentType=application/vnd.openxmlformats-officedocument.spreadsheetml.worksheet+xml">
        <DigestMethod Algorithm="http://www.w3.org/2000/09/xmldsig#sha1"/>
        <DigestValue>oCHHUdCiBPmMZN8fBgm+eUQ1OTs=</DigestValue>
      </Reference>
      <Reference URI="/xl/worksheets/sheet9.xml?ContentType=application/vnd.openxmlformats-officedocument.spreadsheetml.worksheet+xml">
        <DigestMethod Algorithm="http://www.w3.org/2000/09/xmldsig#sha1"/>
        <DigestValue>PCnzZEOfLE3Y+1YKPDnFAPqEeek=</DigestValue>
      </Reference>
    </Manifest>
    <SignatureProperties>
      <SignatureProperty Id="idSignatureTime" Target="#idPackageSignature">
        <mdssi:SignatureTime xmlns:mdssi="http://schemas.openxmlformats.org/package/2006/digital-signature">
          <mdssi:Format>YYYY-MM-DDThh:mm:ssTZD</mdssi:Format>
          <mdssi:Value>2023-01-19T08:07:06Z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2023-01-19T08:07:06Z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BCKetQuaHoatDong_06135!Print_Area</vt:lpstr>
      <vt:lpstr>BCLCTT!Print_Area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2023-01-06T08:40:22Z</dcterms:created>
  <dcterms:modified xsi:type="dcterms:W3CDTF">2023-01-18T11:29:04Z</dcterms:modified>
</cp:coreProperties>
</file>