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12BADC02-DDB2-4C30-9CC3-025A3F69A486}"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2" r:id="rId1"/>
    <sheet name="Báo cáo tình hình tài chính" sheetId="3" r:id="rId2"/>
    <sheet name="B03_181" sheetId="4" r:id="rId3"/>
    <sheet name="B04_181" sheetId="5" r:id="rId4"/>
    <sheet name="BCLCTT" sheetId="6" r:id="rId5"/>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B03_181!$A$1:$E$29</definedName>
    <definedName name="_xlnm.Print_Area" localSheetId="3">B04_181!$A$1:$G$62</definedName>
    <definedName name="_xlnm.Print_Area" localSheetId="0">'Báo cáo thu nhập'!$A$1:$G$85</definedName>
    <definedName name="_xlnm.Print_Area" localSheetId="1">'Báo cáo tình hình tài chính'!$A$1:$E$122</definedName>
    <definedName name="_xlnm.Print_Area" localSheetId="4">BCLCTT!$A$1:$E$69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9" i="6" l="1"/>
  <c r="D59" i="6"/>
  <c r="D58" i="6" s="1"/>
  <c r="D65" i="6" s="1"/>
  <c r="E58" i="6"/>
  <c r="E65" i="6" s="1"/>
  <c r="E51" i="6"/>
  <c r="D51" i="6"/>
  <c r="E50" i="6"/>
  <c r="D50" i="6"/>
  <c r="E47" i="6"/>
  <c r="D47" i="6"/>
  <c r="E25" i="6"/>
  <c r="E40" i="6" s="1"/>
  <c r="E48" i="6" s="1"/>
  <c r="D25" i="6"/>
  <c r="D40" i="6" s="1"/>
  <c r="D48" i="6" s="1"/>
  <c r="E21" i="6"/>
  <c r="D21" i="6"/>
  <c r="E110" i="3"/>
  <c r="D110" i="3"/>
  <c r="E106" i="3"/>
  <c r="D106" i="3"/>
  <c r="E102" i="3"/>
  <c r="D102" i="3"/>
  <c r="E93" i="3"/>
  <c r="D93" i="3"/>
  <c r="E86" i="3"/>
  <c r="D86" i="3"/>
  <c r="D84" i="3" s="1"/>
  <c r="E84" i="3"/>
  <c r="E80" i="3"/>
  <c r="D80" i="3"/>
  <c r="E73" i="3"/>
  <c r="D73" i="3"/>
  <c r="D72" i="3" s="1"/>
  <c r="E72" i="3"/>
  <c r="E100" i="3" s="1"/>
  <c r="E67" i="3"/>
  <c r="D67" i="3"/>
  <c r="E63" i="3"/>
  <c r="D63" i="3"/>
  <c r="E56" i="3"/>
  <c r="D56" i="3"/>
  <c r="E54" i="3"/>
  <c r="D54" i="3"/>
  <c r="E48" i="3"/>
  <c r="E40" i="3" s="1"/>
  <c r="E37" i="3" s="1"/>
  <c r="D48" i="3"/>
  <c r="E41" i="3"/>
  <c r="D41" i="3"/>
  <c r="D40" i="3"/>
  <c r="D37" i="3" s="1"/>
  <c r="E26" i="3"/>
  <c r="D26" i="3"/>
  <c r="E25" i="3"/>
  <c r="D25" i="3"/>
  <c r="E18" i="3"/>
  <c r="E17" i="3" s="1"/>
  <c r="D18" i="3"/>
  <c r="D17" i="3"/>
  <c r="D61" i="3" s="1"/>
  <c r="G73" i="2"/>
  <c r="F73" i="2"/>
  <c r="G57" i="2"/>
  <c r="F57" i="2"/>
  <c r="F44" i="2" s="1"/>
  <c r="G44" i="2"/>
  <c r="G36" i="2"/>
  <c r="G35" i="2" s="1"/>
  <c r="F36" i="2"/>
  <c r="F35" i="2" s="1"/>
  <c r="G30" i="2"/>
  <c r="F30" i="2"/>
  <c r="G25" i="2"/>
  <c r="F25" i="2"/>
  <c r="G21" i="2"/>
  <c r="F21" i="2"/>
  <c r="G18" i="2"/>
  <c r="G17" i="2" s="1"/>
  <c r="G72" i="2" s="1"/>
  <c r="G76" i="2" s="1"/>
  <c r="G80" i="2" s="1"/>
  <c r="F18" i="2"/>
  <c r="F17" i="2"/>
  <c r="F72" i="2" s="1"/>
  <c r="F76" i="2" s="1"/>
  <c r="F80" i="2" s="1"/>
  <c r="D100" i="3" l="1"/>
  <c r="D101" i="3"/>
  <c r="E61" i="3"/>
  <c r="E101" i="3" s="1"/>
</calcChain>
</file>

<file path=xl/sharedStrings.xml><?xml version="1.0" encoding="utf-8"?>
<sst xmlns="http://schemas.openxmlformats.org/spreadsheetml/2006/main" count="603" uniqueCount="544">
  <si>
    <t>Chỉ tiêu
Indicators</t>
  </si>
  <si>
    <t>Mã số
Code</t>
  </si>
  <si>
    <t>Thuyết minh
Note</t>
  </si>
  <si>
    <t>NĂM 2025
YEAR 2025</t>
  </si>
  <si>
    <t>NĂM 2024
YEAR 2024</t>
  </si>
  <si>
    <t>Sáu tháng đầu năm 2025
First half of 2025</t>
  </si>
  <si>
    <t>Số lũy kế
Year-to-date</t>
  </si>
  <si>
    <t>Sáu tháng đầu năm 2024
First half of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</si>
  <si>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</si>
  <si>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</si>
  <si>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</si>
  <si>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</si>
  <si>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</si>
  <si>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</si>
  <si>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</si>
  <si>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</si>
  <si>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</si>
  <si>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</si>
  <si>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</si>
  <si>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</si>
  <si>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</si>
  <si>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</si>
  <si>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</si>
  <si>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</si>
  <si>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</si>
  <si>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</si>
  <si>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</si>
  <si>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</si>
  <si>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</si>
  <si>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</si>
  <si>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</si>
  <si>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</si>
  <si>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</si>
  <si>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</si>
  <si>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</si>
  <si>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</si>
  <si>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</si>
  <si>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</si>
  <si>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</si>
  <si>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</si>
  <si>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</si>
  <si>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</si>
  <si>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</si>
  <si>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</si>
  <si>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</si>
  <si>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</si>
  <si>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</si>
  <si>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</si>
  <si>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</si>
  <si>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</si>
  <si>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</si>
  <si>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</si>
  <si>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</si>
  <si>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</si>
  <si>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</si>
  <si>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</si>
  <si>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</si>
  <si>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</si>
  <si>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</si>
  <si>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</si>
  <si>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</si>
  <si>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</si>
  <si>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</si>
  <si>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</si>
  <si>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</si>
  <si>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</si>
  <si>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</si>
  <si>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</si>
  <si>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</si>
  <si>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</si>
  <si>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</si>
  <si>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</si>
  <si>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</si>
  <si>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</si>
  <si>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</si>
  <si>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</si>
  <si>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</si>
  <si>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</si>
  <si>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</si>
  <si>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</si>
  <si>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</si>
  <si>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</si>
  <si>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</si>
  <si>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</si>
  <si>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</si>
  <si>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</si>
  <si>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</si>
  <si>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</si>
  <si>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</si>
  <si>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</si>
  <si>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</si>
  <si>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</si>
  <si>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</si>
  <si>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</si>
  <si>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</si>
  <si>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</si>
  <si>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</si>
  <si>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</si>
  <si>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</si>
  <si>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</si>
  <si>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</si>
  <si>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</si>
  <si>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</si>
  <si>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</si>
  <si>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</si>
  <si>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</si>
  <si>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</si>
  <si>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</si>
  <si>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</si>
  <si>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</si>
  <si>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</si>
  <si>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</si>
  <si>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</si>
  <si>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</si>
  <si>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</si>
  <si>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</si>
  <si>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</si>
  <si>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</si>
  <si>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</si>
  <si>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</si>
  <si>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</si>
  <si>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</si>
  <si>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</si>
  <si>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</si>
  <si>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</si>
  <si>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</si>
  <si>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</si>
  <si>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</si>
  <si>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</si>
  <si>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</si>
  <si>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</si>
  <si>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</si>
  <si>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</si>
  <si>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</si>
  <si>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</si>
  <si>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</si>
  <si>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</si>
  <si>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30/06/2025
As at 30 Jun 2025</t>
  </si>
  <si>
    <t>Tại ngày 31/12/2024
As at 31 Dec 2024</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</si>
  <si>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</si>
  <si>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</si>
  <si>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</si>
  <si>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</si>
  <si>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</si>
  <si>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</si>
  <si>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</si>
  <si>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</si>
  <si>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</si>
  <si>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</si>
  <si>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</si>
  <si>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</si>
  <si>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</si>
  <si>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</si>
  <si>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</si>
  <si>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</si>
  <si>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</si>
  <si>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</si>
  <si>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</si>
  <si>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</si>
  <si>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</si>
  <si>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</si>
  <si>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</si>
  <si>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</si>
  <si>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</si>
  <si>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</si>
  <si>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</si>
  <si>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</si>
  <si>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</si>
  <si>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</si>
  <si>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</si>
  <si>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</si>
  <si>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</si>
  <si>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</si>
  <si>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</si>
  <si>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</si>
  <si>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</si>
  <si>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</si>
  <si>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</si>
  <si>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</si>
  <si>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</si>
  <si>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</si>
  <si>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</si>
  <si>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</si>
  <si>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</si>
  <si>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</si>
  <si>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</si>
  <si>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</si>
  <si>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</si>
  <si>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</si>
  <si>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</si>
  <si>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</si>
  <si>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</si>
  <si>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</si>
  <si>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</si>
  <si>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</si>
  <si>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</si>
  <si>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</si>
  <si>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</si>
  <si>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</si>
  <si>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</si>
  <si>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</si>
  <si>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</si>
  <si>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</si>
  <si>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</si>
  <si>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</si>
  <si>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</si>
  <si>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</si>
  <si>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</si>
  <si>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</si>
  <si>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</si>
  <si>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</si>
  <si>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</si>
  <si>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</si>
  <si>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</si>
  <si>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</si>
  <si>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</si>
  <si>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</si>
  <si>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</si>
  <si>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</si>
  <si>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</si>
  <si>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</si>
  <si>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</si>
  <si>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</si>
  <si>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</si>
  <si>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</si>
  <si>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</si>
  <si>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</si>
  <si>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</si>
  <si>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</si>
  <si>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</si>
  <si>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</si>
  <si>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</si>
  <si>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</si>
  <si>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</si>
  <si>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</si>
  <si>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</si>
  <si>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</si>
  <si>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</si>
  <si>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</si>
  <si>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</si>
  <si>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</si>
  <si>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</si>
  <si>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</si>
  <si>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</si>
  <si>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</si>
  <si>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</si>
  <si>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</si>
  <si>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</si>
  <si>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</si>
  <si>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</si>
  <si>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</si>
  <si>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</si>
  <si>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</si>
  <si>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</si>
  <si>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</si>
  <si>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</si>
  <si>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</si>
  <si>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</si>
  <si>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</si>
  <si>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</si>
  <si>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</si>
  <si>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</si>
  <si>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</si>
  <si>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</si>
  <si>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</si>
  <si>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</si>
  <si>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</si>
  <si>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</si>
  <si>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</si>
  <si>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</si>
  <si>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</si>
  <si>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</si>
  <si>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</si>
  <si>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</si>
  <si>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</si>
  <si>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</si>
  <si>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</si>
  <si>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</si>
  <si>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</si>
  <si>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</si>
  <si>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</si>
  <si>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</si>
  <si>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</si>
  <si>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</si>
  <si>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</si>
  <si>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</si>
  <si>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</si>
  <si>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</si>
  <si>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</si>
  <si>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</si>
  <si>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</si>
  <si>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</si>
  <si>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</si>
  <si>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</si>
  <si>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</si>
  <si>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</si>
  <si>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</si>
  <si>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</si>
  <si>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</si>
  <si>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</si>
  <si>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</si>
  <si>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</si>
  <si>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</si>
  <si>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</si>
  <si>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</si>
  <si>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</si>
  <si>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</si>
  <si>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</si>
  <si>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</si>
  <si>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</si>
  <si>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</si>
  <si>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</si>
  <si>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</si>
  <si>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</si>
  <si>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</si>
  <si>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</si>
  <si>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</si>
  <si>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</si>
  <si>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</si>
  <si>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</si>
  <si>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</si>
  <si>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</si>
  <si>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</si>
  <si>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</si>
  <si>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</si>
  <si>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</si>
  <si>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</si>
  <si>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</si>
  <si>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</si>
  <si>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</si>
  <si>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</si>
  <si>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</si>
  <si>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</si>
  <si>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</si>
  <si>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</si>
  <si>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</si>
  <si>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</si>
  <si>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</si>
  <si>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</si>
  <si>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</si>
  <si>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</si>
  <si>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</si>
  <si>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</si>
  <si>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</si>
  <si>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Nội dung
Description</t>
  </si>
  <si>
    <t>Mã số
Item No</t>
  </si>
  <si>
    <t>Giá trị tài sản ròng của Quỹ mở (NAV) đầu kỳ
Net Asset Value (NAV) at the beginning of period</t>
  </si>
  <si>
    <t>4060</t>
  </si>
  <si>
    <t>Thay đổi NAV so với kỳ trước (= II.1 + II.2), 
Trong đó:
Change of NAV during the period (= II.1 + II.2),
Of which:</t>
  </si>
  <si>
    <t>4061</t>
  </si>
  <si>
    <t>II.1</t>
  </si>
  <si>
    <t>Thay đổi NAV do biến động thị trường và hoạt động giao dịch của Quỹ mở trong kỳ
Changes of NAV due to market fluctuation and the fund's investment during the period</t>
  </si>
  <si>
    <t>4062</t>
  </si>
  <si>
    <t>II.2</t>
  </si>
  <si>
    <t>Thay đổi NAV do phân chia Lợi nhuận/Tài sản của Quỹ mở cho Nhà đầu tư trong kỳ
Change of NAV due to profit distribution to investors during the period</t>
  </si>
  <si>
    <t>4063</t>
  </si>
  <si>
    <t>III</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</si>
  <si>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</si>
  <si>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</si>
  <si>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</si>
  <si>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</si>
  <si>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</si>
  <si>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</si>
  <si>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</si>
  <si>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</si>
  <si>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IV</t>
  </si>
  <si>
    <t>Giá trị tài sản ròng của Quỹ mở cuối kỳ 
( = I + II + III) 
NAV at the end of period (= I + II + III)</t>
  </si>
  <si>
    <t>4067</t>
  </si>
  <si>
    <t>V</t>
  </si>
  <si>
    <t>Giá trị tài sản ròng trên một đơn vị quỹ cuối kỳ
NAV per unit at the end of period</t>
  </si>
  <si>
    <t>4067.1</t>
  </si>
  <si>
    <t>Loại tài sản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</si>
  <si>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</si>
  <si>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</si>
  <si>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</si>
  <si>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</si>
  <si>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</si>
  <si>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</si>
  <si>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</si>
  <si>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</si>
  <si>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</si>
  <si>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</si>
  <si>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</si>
  <si>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</si>
  <si>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</si>
  <si>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</si>
  <si>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</si>
  <si>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</si>
  <si>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</si>
  <si>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1</t>
  </si>
  <si>
    <t>4035.1</t>
  </si>
  <si>
    <t>1.1</t>
  </si>
  <si>
    <t>NLG12501</t>
  </si>
  <si>
    <t>4035.1.1</t>
  </si>
  <si>
    <t>2</t>
  </si>
  <si>
    <t>Trái phiếu niêm yết
Listed Bonds</t>
  </si>
  <si>
    <t>4035.2</t>
  </si>
  <si>
    <t>2.1</t>
  </si>
  <si>
    <t>BAF122029</t>
  </si>
  <si>
    <t>4035.2.1</t>
  </si>
  <si>
    <t>2.2</t>
  </si>
  <si>
    <t>BAF123020</t>
  </si>
  <si>
    <t>4035.2.2</t>
  </si>
  <si>
    <t>2.3</t>
  </si>
  <si>
    <t>BVB124020</t>
  </si>
  <si>
    <t>4035.2.3</t>
  </si>
  <si>
    <t>2.4</t>
  </si>
  <si>
    <t>CTG121031</t>
  </si>
  <si>
    <t>4035.2.4</t>
  </si>
  <si>
    <t>2.5</t>
  </si>
  <si>
    <t>LPB121036</t>
  </si>
  <si>
    <t>4035.2.5</t>
  </si>
  <si>
    <t>2.6</t>
  </si>
  <si>
    <t>MSN123008</t>
  </si>
  <si>
    <t>4035.2.6</t>
  </si>
  <si>
    <t>2.7</t>
  </si>
  <si>
    <t>TNG122017</t>
  </si>
  <si>
    <t>4035.2.7</t>
  </si>
  <si>
    <t>2.8</t>
  </si>
  <si>
    <t>VBA122001</t>
  </si>
  <si>
    <t>4035.2.8</t>
  </si>
  <si>
    <t>2.9</t>
  </si>
  <si>
    <t>VBA123036</t>
  </si>
  <si>
    <t>4035.2.9</t>
  </si>
  <si>
    <t>2.10</t>
  </si>
  <si>
    <t>VHM121025</t>
  </si>
  <si>
    <t>4035.2.10</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</si>
  <si>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</si>
  <si>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</si>
  <si>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</si>
  <si>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</si>
  <si>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</si>
  <si>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</si>
  <si>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</si>
  <si>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</si>
  <si>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</si>
  <si>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</si>
  <si>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</si>
  <si>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</si>
  <si>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</si>
  <si>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</si>
  <si>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</si>
  <si>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</si>
  <si>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3</t>
  </si>
  <si>
    <t>Lãi tiền gửi được nhận  
Interest receivables from deposits</t>
  </si>
  <si>
    <t>4040.3</t>
  </si>
  <si>
    <t>4</t>
  </si>
  <si>
    <t>Tiền bán chứng khoán chờ thu (kê chi tiết)  Receivables from investments sold but not yet settle</t>
  </si>
  <si>
    <t>4040.4</t>
  </si>
  <si>
    <t>5</t>
  </si>
  <si>
    <t>Phải thu cho khoản cổ phiếu hạn chế chờ mua  Receivable from AP/Investors on securities on hold</t>
  </si>
  <si>
    <t>4040.5</t>
  </si>
  <si>
    <t>6</t>
  </si>
  <si>
    <t>Phải thu khác  
Other receivables</t>
  </si>
  <si>
    <t>4040.6</t>
  </si>
  <si>
    <t>7</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</si>
  <si>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</si>
  <si>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</si>
  <si>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</si>
  <si>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</si>
  <si>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</si>
  <si>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</si>
  <si>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</si>
  <si>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</si>
  <si>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</si>
  <si>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</si>
  <si>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</si>
  <si>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</si>
  <si>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</si>
  <si>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</si>
  <si>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</si>
  <si>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</si>
  <si>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</si>
  <si>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</si>
  <si>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VII</t>
  </si>
  <si>
    <t>Tổng giá trị danh mục   
Total value of portfolio</t>
  </si>
  <si>
    <t>4047</t>
  </si>
  <si>
    <t>Chỉ tiêu
Indicator</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</si>
  <si>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</si>
  <si>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</si>
  <si>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</si>
  <si>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chưa thực hiện.
Unreliased (Gain) or Loss from FX valuation/Investment revaluation</t>
  </si>
  <si>
    <t>(Lãi)/ Lỗ chênh lệch tỷ giá hối đoái
Unrealiased Gain or (Loss) from FX valuation</t>
  </si>
  <si>
    <t>(Lãi)/ Lỗ chênh lệch đánh giá lại các khoản đầu tư chưa thực hiện
Unrealised gain/loss from revaluation of investments</t>
  </si>
  <si>
    <t>(+)  Chi phí trích trước
Increase of Accrued Expenses</t>
  </si>
  <si>
    <t>3. Lợi nhuận từ hoạt động đầu tư trước thay đổi vốn lưu động
Profit from investing activities before changes in working capital</t>
  </si>
  <si>
    <t>(-) Tăng, (+) giảm các khoản đầu tư
(Increase), Decrease in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</si>
  <si>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</si>
  <si>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</si>
  <si>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</si>
  <si>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</si>
  <si>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</si>
  <si>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(Decrease)/increase in subscription and redemption fee payable to distributors and Fund Management Company</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</si>
  <si>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</si>
  <si>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</si>
  <si>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t>
  </si>
  <si>
    <t>(+) Tăng, (-) giảm phải trả cho Nhà đầu tư về mua lại Chứng chỉ quỹ
Increase, (Decrease) in Redemption payable</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</si>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</sst>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0.00;\(#,##0.00\);"/>
  </numFmts>
  <fonts count="21"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i/>
      <sz val="8"/>
      <color indexed="8"/>
      <name val="Times New Roman"/>
      <family val="2"/>
    </font>
    <font>
      <b/>
      <sz val="11.5"/>
      <color indexed="8"/>
      <name val="Times New Roman"/>
      <family val="2"/>
    </font>
    <font>
      <i/>
      <sz val="8"/>
      <color indexed="8"/>
      <name val="Tahoma"/>
      <family val="2"/>
    </font>
  </fonts>
  <fills count="4">
    <fill>
      <patternFill patternType="none"/>
    </fill>
    <fill>
      <patternFill patternType="gray125"/>
    </fill>
    <fill>
      <patternFill patternType="solid">
        <fgColor indexed="9"/>
        <bgColor indexed="64"/>
      </patternFill>
    </fill>
    <fill>
      <patternFill patternType="solid">
        <fgColor rgb="FFFFC080"/>
        <bgColor indexed="64"/>
      </patternFill>
    </fill>
  </fills>
  <borders count="18">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s>
  <cellStyleXfs count="16">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cellStyleXfs>
  <cellXfs count="116">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7"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2" fillId="2" borderId="0" xfId="15" applyFont="1" applyFill="1" applyAlignment="1">
      <alignment horizontal="right" vertical="top"/>
    </xf>
    <xf numFmtId="0" fontId="18" fillId="2" borderId="0" xfId="15" applyFont="1" applyFill="1" applyAlignment="1">
      <alignment horizontal="center" vertical="top" wrapText="1"/>
    </xf>
    <xf numFmtId="0" fontId="19" fillId="2" borderId="0" xfId="15" applyFont="1" applyFill="1" applyAlignment="1">
      <alignment horizontal="center" vertical="center" wrapText="1"/>
    </xf>
    <xf numFmtId="0" fontId="8" fillId="2" borderId="0" xfId="15" applyFont="1" applyFill="1" applyAlignment="1">
      <alignment horizontal="center" vertical="top"/>
    </xf>
    <xf numFmtId="0" fontId="12" fillId="2" borderId="0" xfId="15" applyFont="1" applyFill="1" applyAlignment="1">
      <alignment horizontal="left" vertical="top"/>
    </xf>
    <xf numFmtId="0" fontId="8" fillId="2" borderId="0" xfId="15" applyFont="1" applyFill="1" applyAlignment="1">
      <alignment horizontal="right" vertical="top"/>
    </xf>
    <xf numFmtId="0" fontId="12" fillId="3" borderId="1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3" borderId="17" xfId="15" applyFont="1" applyFill="1" applyBorder="1" applyAlignment="1">
      <alignment horizontal="center" vertical="center"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4" fontId="12" fillId="2" borderId="12" xfId="15" applyNumberFormat="1" applyFont="1" applyFill="1" applyBorder="1" applyAlignment="1">
      <alignment horizontal="center" vertical="top"/>
    </xf>
    <xf numFmtId="4" fontId="12" fillId="2" borderId="13" xfId="15" applyNumberFormat="1" applyFont="1" applyFill="1" applyBorder="1" applyAlignment="1">
      <alignment horizontal="left" vertical="top" wrapText="1"/>
    </xf>
    <xf numFmtId="4" fontId="12" fillId="2" borderId="13" xfId="15" applyNumberFormat="1" applyFont="1" applyFill="1" applyBorder="1" applyAlignment="1">
      <alignment horizontal="center" vertical="top"/>
    </xf>
    <xf numFmtId="4" fontId="12" fillId="2" borderId="13" xfId="15" applyNumberFormat="1" applyFont="1" applyFill="1" applyBorder="1" applyAlignment="1">
      <alignment horizontal="right" vertical="top"/>
    </xf>
    <xf numFmtId="4" fontId="12" fillId="2" borderId="14" xfId="15" applyNumberFormat="1" applyFont="1" applyFill="1" applyBorder="1" applyAlignment="1">
      <alignment horizontal="right" vertical="top"/>
    </xf>
    <xf numFmtId="0" fontId="12" fillId="2" borderId="0" xfId="15" applyFont="1" applyFill="1" applyAlignment="1">
      <alignment horizontal="center" vertical="center"/>
    </xf>
    <xf numFmtId="0" fontId="12" fillId="2" borderId="0" xfId="15" applyFont="1" applyFill="1" applyAlignment="1">
      <alignment horizontal="center" vertical="top"/>
    </xf>
    <xf numFmtId="0" fontId="14" fillId="2" borderId="0" xfId="15" applyFont="1" applyFill="1" applyAlignment="1">
      <alignment horizontal="center" vertical="center"/>
    </xf>
    <xf numFmtId="0" fontId="14" fillId="2" borderId="0" xfId="15" applyFont="1" applyFill="1" applyAlignment="1">
      <alignment horizontal="center" vertical="top"/>
    </xf>
    <xf numFmtId="0" fontId="12" fillId="2" borderId="0" xfId="15" applyFont="1" applyFill="1" applyAlignment="1">
      <alignment horizontal="right" vertical="center"/>
    </xf>
    <xf numFmtId="0" fontId="19" fillId="2" borderId="0" xfId="15" applyFont="1" applyFill="1" applyAlignment="1">
      <alignment horizontal="center" vertical="center"/>
    </xf>
    <xf numFmtId="0" fontId="17" fillId="2" borderId="0" xfId="15" applyFont="1" applyFill="1" applyAlignment="1">
      <alignment horizontal="center" vertical="top"/>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3"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3"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left" vertical="top" wrapText="1"/>
    </xf>
    <xf numFmtId="3"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2" borderId="12" xfId="15" applyFont="1" applyFill="1" applyBorder="1" applyAlignment="1">
      <alignment horizontal="center" vertical="top"/>
    </xf>
    <xf numFmtId="0" fontId="12" fillId="2" borderId="13" xfId="15" applyFont="1" applyFill="1" applyBorder="1" applyAlignment="1">
      <alignment horizontal="left" vertical="top" wrapText="1"/>
    </xf>
    <xf numFmtId="3"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0" xfId="15" applyFont="1" applyFill="1" applyAlignment="1">
      <alignment horizontal="right"/>
    </xf>
    <xf numFmtId="0" fontId="18" fillId="2" borderId="0" xfId="15" applyFont="1" applyFill="1" applyAlignment="1">
      <alignment horizontal="center" vertical="center" wrapText="1"/>
    </xf>
    <xf numFmtId="0" fontId="19" fillId="2" borderId="0" xfId="15" applyFont="1" applyFill="1" applyAlignment="1">
      <alignment horizontal="center" vertical="top"/>
    </xf>
    <xf numFmtId="0" fontId="8" fillId="2" borderId="0" xfId="15" applyFont="1" applyFill="1" applyAlignment="1">
      <alignment horizontal="center" vertical="center"/>
    </xf>
    <xf numFmtId="0" fontId="20" fillId="2" borderId="0" xfId="15" applyFont="1" applyFill="1" applyAlignment="1">
      <alignment horizontal="right" vertical="top"/>
    </xf>
    <xf numFmtId="3" fontId="12" fillId="2" borderId="11"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3" fontId="12" fillId="2" borderId="14" xfId="15" applyNumberFormat="1" applyFont="1" applyFill="1" applyBorder="1" applyAlignment="1">
      <alignment horizontal="right" vertical="top"/>
    </xf>
    <xf numFmtId="0" fontId="20" fillId="2" borderId="0" xfId="15" applyFont="1" applyFill="1" applyAlignment="1">
      <alignment horizontal="center" vertical="top"/>
    </xf>
    <xf numFmtId="0" fontId="20" fillId="2" borderId="0" xfId="15" applyFont="1" applyFill="1" applyAlignment="1">
      <alignment horizontal="center" vertical="center"/>
    </xf>
    <xf numFmtId="0" fontId="20" fillId="2" borderId="0" xfId="15" applyFont="1" applyFill="1" applyAlignment="1">
      <alignment horizontal="center"/>
    </xf>
    <xf numFmtId="166" fontId="7" fillId="0" borderId="0" xfId="15" applyNumberFormat="1">
      <alignment vertical="center"/>
    </xf>
    <xf numFmtId="169" fontId="8" fillId="2" borderId="13" xfId="15" applyNumberFormat="1" applyFont="1" applyFill="1" applyBorder="1" applyAlignment="1">
      <alignment horizontal="right" vertical="top"/>
    </xf>
    <xf numFmtId="169" fontId="8" fillId="2" borderId="14" xfId="15" applyNumberFormat="1"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cellXfs>
  <cellStyles count="16">
    <cellStyle name="Comma 10" xfId="5" xr:uid="{00000000-0005-0000-0000-000000000000}"/>
    <cellStyle name="Comma 2 2 2" xfId="8" xr:uid="{00000000-0005-0000-0000-000001000000}"/>
    <cellStyle name="Comma 2 5" xfId="14" xr:uid="{00000000-0005-0000-0000-000002000000}"/>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0517C1E4-497B-42C0-937D-F5FEDE376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3046927E-81A6-410C-9F83-E9178C20B1C7}"/>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4507DEF3-6646-433C-AF19-94FDBB295639}"/>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C6D80EEE-6A1B-4B1A-9FA9-6A0B2A8BF9B1}"/>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043D60AA-5D89-4DE7-8780-88F689596E6C}"/>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Sáu tháng đầu năm 2025 / First half of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78DEC34B-3B8F-410A-BAEC-C72236F24306}"/>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73DB261D-B966-4799-8E0B-ECCC71AFAD5C}"/>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4A5A0832-5986-422D-8467-DEE9389336CF}"/>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E6E84CFE-2857-4CEB-BEE6-A54C6026A6F1}"/>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1EF24CB4-84B7-49A1-997F-34DC882A9BB5}"/>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DDE3FCD5-6DC5-4048-AC10-33178C508156}"/>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21C14BDA-3533-4269-96F3-2F9BFEA32A90}"/>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1270A2E6-E7BF-42E5-AA44-6F7478464D60}"/>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5FF0B97A-881D-4C54-B84C-BFDDA224A56A}"/>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5E3F9A7A-EA69-4DDC-864C-3FF4EB089058}"/>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F46B4ED3-B0D5-4C70-8ABF-3B96CE9E59D2}"/>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C6718EEF-6828-41F0-A311-2ECEA8B5EE0B}"/>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3F306B98-973E-45D7-8675-BB5981C7E209}"/>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0CFC1F78-61E5-42E4-AB6E-71B56B4BA670}"/>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25/07/2025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CEBC311B-96CC-4B3B-B264-8F2D358A396F}"/>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4952A27B-454D-4097-8D50-A0FBCE2A4488}"/>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25 Jul 2025</a:t>
          </a:r>
        </a:p>
      </xdr:txBody>
    </xdr:sp>
    <xdr:clientData/>
  </xdr:twoCellAnchor>
  <xdr:twoCellAnchor editAs="oneCell">
    <xdr:from>
      <xdr:col>1</xdr:col>
      <xdr:colOff>409575</xdr:colOff>
      <xdr:row>13</xdr:row>
      <xdr:rowOff>9525</xdr:rowOff>
    </xdr:from>
    <xdr:to>
      <xdr:col>7</xdr:col>
      <xdr:colOff>9525</xdr:colOff>
      <xdr:row>14</xdr:row>
      <xdr:rowOff>9525</xdr:rowOff>
    </xdr:to>
    <xdr:sp macro="" textlink="" fLocksText="0">
      <xdr:nvSpPr>
        <xdr:cNvPr id="23" name="Text Box 22">
          <a:extLst>
            <a:ext uri="{FF2B5EF4-FFF2-40B4-BE49-F238E27FC236}">
              <a16:creationId xmlns:a16="http://schemas.microsoft.com/office/drawing/2014/main" id="{DDAD7105-A47E-422A-91E4-AF928A66C4F3}"/>
            </a:ext>
          </a:extLst>
        </xdr:cNvPr>
        <xdr:cNvSpPr txBox="1">
          <a:spLocks noChangeArrowheads="1"/>
        </xdr:cNvSpPr>
      </xdr:nvSpPr>
      <xdr:spPr bwMode="auto">
        <a:xfrm>
          <a:off x="2590800" y="3248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81</xdr:row>
      <xdr:rowOff>9525</xdr:rowOff>
    </xdr:from>
    <xdr:to>
      <xdr:col>0</xdr:col>
      <xdr:colOff>1876425</xdr:colOff>
      <xdr:row>82</xdr:row>
      <xdr:rowOff>9525</xdr:rowOff>
    </xdr:to>
    <xdr:sp macro="" textlink="" fLocksText="0">
      <xdr:nvSpPr>
        <xdr:cNvPr id="24" name="Text Box 23">
          <a:extLst>
            <a:ext uri="{FF2B5EF4-FFF2-40B4-BE49-F238E27FC236}">
              <a16:creationId xmlns:a16="http://schemas.microsoft.com/office/drawing/2014/main" id="{97436B30-B0C0-457E-8E14-8DE05CE38E67}"/>
            </a:ext>
          </a:extLst>
        </xdr:cNvPr>
        <xdr:cNvSpPr txBox="1">
          <a:spLocks noChangeArrowheads="1"/>
        </xdr:cNvSpPr>
      </xdr:nvSpPr>
      <xdr:spPr bwMode="auto">
        <a:xfrm>
          <a:off x="9525" y="318325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81</xdr:row>
      <xdr:rowOff>9525</xdr:rowOff>
    </xdr:from>
    <xdr:to>
      <xdr:col>4</xdr:col>
      <xdr:colOff>590550</xdr:colOff>
      <xdr:row>82</xdr:row>
      <xdr:rowOff>9525</xdr:rowOff>
    </xdr:to>
    <xdr:sp macro="" textlink="" fLocksText="0">
      <xdr:nvSpPr>
        <xdr:cNvPr id="25" name="Text Box 24">
          <a:extLst>
            <a:ext uri="{FF2B5EF4-FFF2-40B4-BE49-F238E27FC236}">
              <a16:creationId xmlns:a16="http://schemas.microsoft.com/office/drawing/2014/main" id="{FF2803DC-3048-46A8-B747-CEEF450837C1}"/>
            </a:ext>
          </a:extLst>
        </xdr:cNvPr>
        <xdr:cNvSpPr txBox="1">
          <a:spLocks noChangeArrowheads="1"/>
        </xdr:cNvSpPr>
      </xdr:nvSpPr>
      <xdr:spPr bwMode="auto">
        <a:xfrm>
          <a:off x="1876425" y="318325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81</xdr:row>
      <xdr:rowOff>9525</xdr:rowOff>
    </xdr:from>
    <xdr:to>
      <xdr:col>7</xdr:col>
      <xdr:colOff>9525</xdr:colOff>
      <xdr:row>82</xdr:row>
      <xdr:rowOff>9525</xdr:rowOff>
    </xdr:to>
    <xdr:sp macro="" textlink="" fLocksText="0">
      <xdr:nvSpPr>
        <xdr:cNvPr id="26" name="Text Box 25">
          <a:extLst>
            <a:ext uri="{FF2B5EF4-FFF2-40B4-BE49-F238E27FC236}">
              <a16:creationId xmlns:a16="http://schemas.microsoft.com/office/drawing/2014/main" id="{D62D8446-7D06-4FD2-9DF5-8DC21163BB18}"/>
            </a:ext>
          </a:extLst>
        </xdr:cNvPr>
        <xdr:cNvSpPr txBox="1">
          <a:spLocks noChangeArrowheads="1"/>
        </xdr:cNvSpPr>
      </xdr:nvSpPr>
      <xdr:spPr bwMode="auto">
        <a:xfrm>
          <a:off x="4924425" y="318325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82</xdr:row>
      <xdr:rowOff>9525</xdr:rowOff>
    </xdr:from>
    <xdr:to>
      <xdr:col>0</xdr:col>
      <xdr:colOff>1876425</xdr:colOff>
      <xdr:row>83</xdr:row>
      <xdr:rowOff>9525</xdr:rowOff>
    </xdr:to>
    <xdr:sp macro="" textlink="" fLocksText="0">
      <xdr:nvSpPr>
        <xdr:cNvPr id="27" name="Text Box 26">
          <a:extLst>
            <a:ext uri="{FF2B5EF4-FFF2-40B4-BE49-F238E27FC236}">
              <a16:creationId xmlns:a16="http://schemas.microsoft.com/office/drawing/2014/main" id="{8D02384E-8620-4F74-93A0-EEE6A00C50A6}"/>
            </a:ext>
          </a:extLst>
        </xdr:cNvPr>
        <xdr:cNvSpPr txBox="1">
          <a:spLocks noChangeArrowheads="1"/>
        </xdr:cNvSpPr>
      </xdr:nvSpPr>
      <xdr:spPr bwMode="auto">
        <a:xfrm>
          <a:off x="9525" y="3202305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82</xdr:row>
      <xdr:rowOff>9525</xdr:rowOff>
    </xdr:from>
    <xdr:to>
      <xdr:col>4</xdr:col>
      <xdr:colOff>590550</xdr:colOff>
      <xdr:row>83</xdr:row>
      <xdr:rowOff>9525</xdr:rowOff>
    </xdr:to>
    <xdr:sp macro="" textlink="" fLocksText="0">
      <xdr:nvSpPr>
        <xdr:cNvPr id="28" name="Text Box 27">
          <a:extLst>
            <a:ext uri="{FF2B5EF4-FFF2-40B4-BE49-F238E27FC236}">
              <a16:creationId xmlns:a16="http://schemas.microsoft.com/office/drawing/2014/main" id="{3F45B919-FCB4-4C8C-BE7F-76CDC70629CC}"/>
            </a:ext>
          </a:extLst>
        </xdr:cNvPr>
        <xdr:cNvSpPr txBox="1">
          <a:spLocks noChangeArrowheads="1"/>
        </xdr:cNvSpPr>
      </xdr:nvSpPr>
      <xdr:spPr bwMode="auto">
        <a:xfrm>
          <a:off x="1876425" y="3202305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82</xdr:row>
      <xdr:rowOff>9525</xdr:rowOff>
    </xdr:from>
    <xdr:to>
      <xdr:col>7</xdr:col>
      <xdr:colOff>9525</xdr:colOff>
      <xdr:row>83</xdr:row>
      <xdr:rowOff>9525</xdr:rowOff>
    </xdr:to>
    <xdr:sp macro="" textlink="" fLocksText="0">
      <xdr:nvSpPr>
        <xdr:cNvPr id="29" name="Text Box 28">
          <a:extLst>
            <a:ext uri="{FF2B5EF4-FFF2-40B4-BE49-F238E27FC236}">
              <a16:creationId xmlns:a16="http://schemas.microsoft.com/office/drawing/2014/main" id="{EE667A43-217C-4369-AD74-77C07B806503}"/>
            </a:ext>
          </a:extLst>
        </xdr:cNvPr>
        <xdr:cNvSpPr txBox="1">
          <a:spLocks noChangeArrowheads="1"/>
        </xdr:cNvSpPr>
      </xdr:nvSpPr>
      <xdr:spPr bwMode="auto">
        <a:xfrm>
          <a:off x="4924425" y="3202305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67D9A859-9475-4B36-B749-7902923E0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1C15436F-38F2-428A-A584-4B8938BB8486}"/>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609AAFEE-FB4B-4647-8888-448F1EA6630B}"/>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29E16C14-B3A5-4E77-9081-AFB1D0CF2EE0}"/>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575CCF3F-1E08-4639-8D21-6CC3F70B56DB}"/>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57644F2B-EE68-4351-976A-12454B48BBEB}"/>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735C0728-4296-4FA7-BF04-3C88527E6A56}"/>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C43B0CC6-4993-44E9-AEB4-FB2F200BBB50}"/>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A40D5CEA-A3F0-4664-9776-C8CF18A9E151}"/>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E5B024E2-3235-4DDD-A1B4-96875B4B5441}"/>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F827EDBB-BA45-4B61-9AED-22CA8C18F9CE}"/>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369336A9-C65C-4608-9EC2-CD6C80C80B64}"/>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A30521AC-3803-4939-BEE0-B429D1FCF0BA}"/>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A5517FD8-9787-4F14-866F-6C6518985F49}"/>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406F933B-2C4E-4E3D-A607-7AA5381EB255}"/>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90BE14E0-D18B-4482-AD95-9CDC8EEC609C}"/>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C68BE6BA-4025-4862-A711-A51CFA44878B}"/>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D11CB13A-6ED9-491E-8F89-1AA8B784DAD4}"/>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D91117CD-54E4-4F9F-8E64-68FD49B456DA}"/>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25/07/2025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5DFEC6FE-9933-4848-9E66-0D4C0DFE1041}"/>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47DF5298-D081-424B-B6AF-0CC9176DBE4D}"/>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25 Jul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46E5AFD4-E05D-4394-85A2-178CD22E26C1}"/>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3FDE2564-83BA-4371-A733-7E64C7B4C006}"/>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940C3DDC-5BBA-470D-AEAE-E28E5392B44E}"/>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D7AB1F7A-50B3-470D-A177-12ACB98F2B60}"/>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E8A2C1AA-8BCD-4327-8036-AC1CC3602509}"/>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E2245526-5E9E-451C-A264-DE2FB9F8A216}"/>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0</xdr:col>
      <xdr:colOff>695325</xdr:colOff>
      <xdr:row>0</xdr:row>
      <xdr:rowOff>533400</xdr:rowOff>
    </xdr:to>
    <xdr:pic>
      <xdr:nvPicPr>
        <xdr:cNvPr id="2" name="Picture 1">
          <a:extLst>
            <a:ext uri="{FF2B5EF4-FFF2-40B4-BE49-F238E27FC236}">
              <a16:creationId xmlns:a16="http://schemas.microsoft.com/office/drawing/2014/main" id="{B86FBF6F-72AA-4D87-8E9C-8D79CBB70A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8CFBDA0-23DF-497B-9784-9D312FA8960C}"/>
            </a:ext>
          </a:extLst>
        </xdr:cNvPr>
        <xdr:cNvSpPr txBox="1">
          <a:spLocks noChangeArrowheads="1"/>
        </xdr:cNvSpPr>
      </xdr:nvSpPr>
      <xdr:spPr bwMode="auto">
        <a:xfrm>
          <a:off x="723900"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99CD925D-F1E8-4A26-8CF3-8EA74DDADBC8}"/>
            </a:ext>
          </a:extLst>
        </xdr:cNvPr>
        <xdr:cNvSpPr txBox="1">
          <a:spLocks noChangeArrowheads="1"/>
        </xdr:cNvSpPr>
      </xdr:nvSpPr>
      <xdr:spPr bwMode="auto">
        <a:xfrm>
          <a:off x="9525" y="723900"/>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96685861-09C0-4931-BF2B-1A838FD436F9}"/>
            </a:ext>
          </a:extLst>
        </xdr:cNvPr>
        <xdr:cNvSpPr txBox="1">
          <a:spLocks noChangeArrowheads="1"/>
        </xdr:cNvSpPr>
      </xdr:nvSpPr>
      <xdr:spPr bwMode="auto">
        <a:xfrm>
          <a:off x="9525" y="1066800"/>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524E45A0-AB63-4168-A5F0-EB34CEAC7C65}"/>
            </a:ext>
          </a:extLst>
        </xdr:cNvPr>
        <xdr:cNvSpPr txBox="1">
          <a:spLocks noChangeArrowheads="1"/>
        </xdr:cNvSpPr>
      </xdr:nvSpPr>
      <xdr:spPr bwMode="auto">
        <a:xfrm>
          <a:off x="9525" y="1533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Sáu tháng đầu năm 2025 / First half of 2025</a:t>
          </a:r>
        </a:p>
      </xdr:txBody>
    </xdr:sp>
    <xdr:clientData/>
  </xdr:twoCellAnchor>
  <xdr:twoCellAnchor editAs="oneCell">
    <xdr:from>
      <xdr:col>0</xdr:col>
      <xdr:colOff>9525</xdr:colOff>
      <xdr:row>5</xdr:row>
      <xdr:rowOff>9525</xdr:rowOff>
    </xdr:from>
    <xdr:to>
      <xdr:col>1</xdr:col>
      <xdr:colOff>962025</xdr:colOff>
      <xdr:row>6</xdr:row>
      <xdr:rowOff>9525</xdr:rowOff>
    </xdr:to>
    <xdr:sp macro="" textlink="" fLocksText="0">
      <xdr:nvSpPr>
        <xdr:cNvPr id="7" name="Text Box 6">
          <a:extLst>
            <a:ext uri="{FF2B5EF4-FFF2-40B4-BE49-F238E27FC236}">
              <a16:creationId xmlns:a16="http://schemas.microsoft.com/office/drawing/2014/main" id="{D7040C56-33BD-4E16-A66D-02702BDCA74B}"/>
            </a:ext>
          </a:extLst>
        </xdr:cNvPr>
        <xdr:cNvSpPr txBox="1">
          <a:spLocks noChangeArrowheads="1"/>
        </xdr:cNvSpPr>
      </xdr:nvSpPr>
      <xdr:spPr bwMode="auto">
        <a:xfrm>
          <a:off x="9525" y="17716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962025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410E0399-3813-4F46-9260-307508BBACB7}"/>
            </a:ext>
          </a:extLst>
        </xdr:cNvPr>
        <xdr:cNvSpPr txBox="1">
          <a:spLocks noChangeArrowheads="1"/>
        </xdr:cNvSpPr>
      </xdr:nvSpPr>
      <xdr:spPr bwMode="auto">
        <a:xfrm>
          <a:off x="1676400" y="17716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962025</xdr:colOff>
      <xdr:row>7</xdr:row>
      <xdr:rowOff>9525</xdr:rowOff>
    </xdr:to>
    <xdr:sp macro="" textlink="" fLocksText="0">
      <xdr:nvSpPr>
        <xdr:cNvPr id="9" name="Text Box 8">
          <a:extLst>
            <a:ext uri="{FF2B5EF4-FFF2-40B4-BE49-F238E27FC236}">
              <a16:creationId xmlns:a16="http://schemas.microsoft.com/office/drawing/2014/main" id="{5E90B4B2-AAAD-456D-9030-F62482AA9575}"/>
            </a:ext>
          </a:extLst>
        </xdr:cNvPr>
        <xdr:cNvSpPr txBox="1">
          <a:spLocks noChangeArrowheads="1"/>
        </xdr:cNvSpPr>
      </xdr:nvSpPr>
      <xdr:spPr bwMode="auto">
        <a:xfrm>
          <a:off x="9525" y="19716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962025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8F489053-25B8-49C5-BB9F-20D64585C144}"/>
            </a:ext>
          </a:extLst>
        </xdr:cNvPr>
        <xdr:cNvSpPr txBox="1">
          <a:spLocks noChangeArrowheads="1"/>
        </xdr:cNvSpPr>
      </xdr:nvSpPr>
      <xdr:spPr bwMode="auto">
        <a:xfrm>
          <a:off x="1676400" y="19716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962025</xdr:colOff>
      <xdr:row>8</xdr:row>
      <xdr:rowOff>9525</xdr:rowOff>
    </xdr:to>
    <xdr:sp macro="" textlink="" fLocksText="0">
      <xdr:nvSpPr>
        <xdr:cNvPr id="11" name="Text Box 10">
          <a:extLst>
            <a:ext uri="{FF2B5EF4-FFF2-40B4-BE49-F238E27FC236}">
              <a16:creationId xmlns:a16="http://schemas.microsoft.com/office/drawing/2014/main" id="{588909DE-ACC9-4AF5-8B4D-CB847266F27C}"/>
            </a:ext>
          </a:extLst>
        </xdr:cNvPr>
        <xdr:cNvSpPr txBox="1">
          <a:spLocks noChangeArrowheads="1"/>
        </xdr:cNvSpPr>
      </xdr:nvSpPr>
      <xdr:spPr bwMode="auto">
        <a:xfrm>
          <a:off x="9525" y="21717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962025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B65F30AE-BC3B-42B1-83F4-DFDFC9491E2F}"/>
            </a:ext>
          </a:extLst>
        </xdr:cNvPr>
        <xdr:cNvSpPr txBox="1">
          <a:spLocks noChangeArrowheads="1"/>
        </xdr:cNvSpPr>
      </xdr:nvSpPr>
      <xdr:spPr bwMode="auto">
        <a:xfrm>
          <a:off x="1676400" y="21717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962025</xdr:colOff>
      <xdr:row>9</xdr:row>
      <xdr:rowOff>9525</xdr:rowOff>
    </xdr:to>
    <xdr:sp macro="" textlink="" fLocksText="0">
      <xdr:nvSpPr>
        <xdr:cNvPr id="13" name="Text Box 12">
          <a:extLst>
            <a:ext uri="{FF2B5EF4-FFF2-40B4-BE49-F238E27FC236}">
              <a16:creationId xmlns:a16="http://schemas.microsoft.com/office/drawing/2014/main" id="{72EC1DBB-3328-468A-BB71-FB1E3FBF2F6F}"/>
            </a:ext>
          </a:extLst>
        </xdr:cNvPr>
        <xdr:cNvSpPr txBox="1">
          <a:spLocks noChangeArrowheads="1"/>
        </xdr:cNvSpPr>
      </xdr:nvSpPr>
      <xdr:spPr bwMode="auto">
        <a:xfrm>
          <a:off x="9525" y="23717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962025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067B65E0-0B48-46EB-877F-288EEA1A67C9}"/>
            </a:ext>
          </a:extLst>
        </xdr:cNvPr>
        <xdr:cNvSpPr txBox="1">
          <a:spLocks noChangeArrowheads="1"/>
        </xdr:cNvSpPr>
      </xdr:nvSpPr>
      <xdr:spPr bwMode="auto">
        <a:xfrm>
          <a:off x="1676400" y="23717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962025</xdr:colOff>
      <xdr:row>10</xdr:row>
      <xdr:rowOff>9525</xdr:rowOff>
    </xdr:to>
    <xdr:sp macro="" textlink="" fLocksText="0">
      <xdr:nvSpPr>
        <xdr:cNvPr id="15" name="Text Box 14">
          <a:extLst>
            <a:ext uri="{FF2B5EF4-FFF2-40B4-BE49-F238E27FC236}">
              <a16:creationId xmlns:a16="http://schemas.microsoft.com/office/drawing/2014/main" id="{490259BB-265A-442B-973F-EFB930D6698F}"/>
            </a:ext>
          </a:extLst>
        </xdr:cNvPr>
        <xdr:cNvSpPr txBox="1">
          <a:spLocks noChangeArrowheads="1"/>
        </xdr:cNvSpPr>
      </xdr:nvSpPr>
      <xdr:spPr bwMode="auto">
        <a:xfrm>
          <a:off x="9525" y="25717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962025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E110E1AB-8C74-47AD-8BD1-2551BE0F4E36}"/>
            </a:ext>
          </a:extLst>
        </xdr:cNvPr>
        <xdr:cNvSpPr txBox="1">
          <a:spLocks noChangeArrowheads="1"/>
        </xdr:cNvSpPr>
      </xdr:nvSpPr>
      <xdr:spPr bwMode="auto">
        <a:xfrm>
          <a:off x="1676400" y="25717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962025</xdr:colOff>
      <xdr:row>11</xdr:row>
      <xdr:rowOff>9525</xdr:rowOff>
    </xdr:to>
    <xdr:sp macro="" textlink="" fLocksText="0">
      <xdr:nvSpPr>
        <xdr:cNvPr id="17" name="Text Box 16">
          <a:extLst>
            <a:ext uri="{FF2B5EF4-FFF2-40B4-BE49-F238E27FC236}">
              <a16:creationId xmlns:a16="http://schemas.microsoft.com/office/drawing/2014/main" id="{AFE61564-2F2D-49D7-A39D-92112ED288C2}"/>
            </a:ext>
          </a:extLst>
        </xdr:cNvPr>
        <xdr:cNvSpPr txBox="1">
          <a:spLocks noChangeArrowheads="1"/>
        </xdr:cNvSpPr>
      </xdr:nvSpPr>
      <xdr:spPr bwMode="auto">
        <a:xfrm>
          <a:off x="9525" y="27717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962025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0201CABA-550E-483B-BF0A-5BD7A23D298E}"/>
            </a:ext>
          </a:extLst>
        </xdr:cNvPr>
        <xdr:cNvSpPr txBox="1">
          <a:spLocks noChangeArrowheads="1"/>
        </xdr:cNvSpPr>
      </xdr:nvSpPr>
      <xdr:spPr bwMode="auto">
        <a:xfrm>
          <a:off x="1676400" y="27717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962025</xdr:colOff>
      <xdr:row>12</xdr:row>
      <xdr:rowOff>9525</xdr:rowOff>
    </xdr:to>
    <xdr:sp macro="" textlink="" fLocksText="0">
      <xdr:nvSpPr>
        <xdr:cNvPr id="19" name="Text Box 18">
          <a:extLst>
            <a:ext uri="{FF2B5EF4-FFF2-40B4-BE49-F238E27FC236}">
              <a16:creationId xmlns:a16="http://schemas.microsoft.com/office/drawing/2014/main" id="{0745C322-6A09-4C12-8746-918889B25D56}"/>
            </a:ext>
          </a:extLst>
        </xdr:cNvPr>
        <xdr:cNvSpPr txBox="1">
          <a:spLocks noChangeArrowheads="1"/>
        </xdr:cNvSpPr>
      </xdr:nvSpPr>
      <xdr:spPr bwMode="auto">
        <a:xfrm>
          <a:off x="9525" y="29718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twoCellAnchor>
  <xdr:twoCellAnchor editAs="oneCell">
    <xdr:from>
      <xdr:col>1</xdr:col>
      <xdr:colOff>962025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3CE30D0B-3FC3-4FC4-AE38-24FFE9842E52}"/>
            </a:ext>
          </a:extLst>
        </xdr:cNvPr>
        <xdr:cNvSpPr txBox="1">
          <a:spLocks noChangeArrowheads="1"/>
        </xdr:cNvSpPr>
      </xdr:nvSpPr>
      <xdr:spPr bwMode="auto">
        <a:xfrm>
          <a:off x="1676400" y="29718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25/07/2025</a:t>
          </a:r>
        </a:p>
      </xdr:txBody>
    </xdr:sp>
    <xdr:clientData/>
  </xdr:twoCellAnchor>
  <xdr:twoCellAnchor editAs="oneCell">
    <xdr:from>
      <xdr:col>0</xdr:col>
      <xdr:colOff>9525</xdr:colOff>
      <xdr:row>12</xdr:row>
      <xdr:rowOff>9525</xdr:rowOff>
    </xdr:from>
    <xdr:to>
      <xdr:col>1</xdr:col>
      <xdr:colOff>962025</xdr:colOff>
      <xdr:row>13</xdr:row>
      <xdr:rowOff>9525</xdr:rowOff>
    </xdr:to>
    <xdr:sp macro="" textlink="" fLocksText="0">
      <xdr:nvSpPr>
        <xdr:cNvPr id="21" name="Text Box 20">
          <a:extLst>
            <a:ext uri="{FF2B5EF4-FFF2-40B4-BE49-F238E27FC236}">
              <a16:creationId xmlns:a16="http://schemas.microsoft.com/office/drawing/2014/main" id="{F6F8B15C-4177-4305-893B-F84277FF9BE5}"/>
            </a:ext>
          </a:extLst>
        </xdr:cNvPr>
        <xdr:cNvSpPr txBox="1">
          <a:spLocks noChangeArrowheads="1"/>
        </xdr:cNvSpPr>
      </xdr:nvSpPr>
      <xdr:spPr bwMode="auto">
        <a:xfrm>
          <a:off x="9525" y="3171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962025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3ABF776D-FCC9-47D8-AAD3-A81900BDD42E}"/>
            </a:ext>
          </a:extLst>
        </xdr:cNvPr>
        <xdr:cNvSpPr txBox="1">
          <a:spLocks noChangeArrowheads="1"/>
        </xdr:cNvSpPr>
      </xdr:nvSpPr>
      <xdr:spPr bwMode="auto">
        <a:xfrm>
          <a:off x="1676400" y="31718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25 Jul 2025</a:t>
          </a:r>
        </a:p>
      </xdr:txBody>
    </xdr:sp>
    <xdr:clientData/>
  </xdr:twoCellAnchor>
  <xdr:twoCellAnchor editAs="oneCell">
    <xdr:from>
      <xdr:col>3</xdr:col>
      <xdr:colOff>9525</xdr:colOff>
      <xdr:row>13</xdr:row>
      <xdr:rowOff>9525</xdr:rowOff>
    </xdr:from>
    <xdr:to>
      <xdr:col>5</xdr:col>
      <xdr:colOff>9525</xdr:colOff>
      <xdr:row>14</xdr:row>
      <xdr:rowOff>9525</xdr:rowOff>
    </xdr:to>
    <xdr:sp macro="" textlink="" fLocksText="0">
      <xdr:nvSpPr>
        <xdr:cNvPr id="23" name="Text Box 22">
          <a:extLst>
            <a:ext uri="{FF2B5EF4-FFF2-40B4-BE49-F238E27FC236}">
              <a16:creationId xmlns:a16="http://schemas.microsoft.com/office/drawing/2014/main" id="{71F24642-6CBE-490F-BE0D-8781D1DE7381}"/>
            </a:ext>
          </a:extLst>
        </xdr:cNvPr>
        <xdr:cNvSpPr txBox="1">
          <a:spLocks noChangeArrowheads="1"/>
        </xdr:cNvSpPr>
      </xdr:nvSpPr>
      <xdr:spPr bwMode="auto">
        <a:xfrm>
          <a:off x="4486275" y="3371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26</xdr:row>
      <xdr:rowOff>9525</xdr:rowOff>
    </xdr:from>
    <xdr:to>
      <xdr:col>1</xdr:col>
      <xdr:colOff>962025</xdr:colOff>
      <xdr:row>27</xdr:row>
      <xdr:rowOff>9525</xdr:rowOff>
    </xdr:to>
    <xdr:sp macro="" textlink="" fLocksText="0">
      <xdr:nvSpPr>
        <xdr:cNvPr id="24" name="Text Box 23">
          <a:extLst>
            <a:ext uri="{FF2B5EF4-FFF2-40B4-BE49-F238E27FC236}">
              <a16:creationId xmlns:a16="http://schemas.microsoft.com/office/drawing/2014/main" id="{97D5DD70-FA8F-4B1B-AE2C-3E15146CC721}"/>
            </a:ext>
          </a:extLst>
        </xdr:cNvPr>
        <xdr:cNvSpPr txBox="1">
          <a:spLocks noChangeArrowheads="1"/>
        </xdr:cNvSpPr>
      </xdr:nvSpPr>
      <xdr:spPr bwMode="auto">
        <a:xfrm>
          <a:off x="9525" y="8505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1</xdr:col>
      <xdr:colOff>962025</xdr:colOff>
      <xdr:row>26</xdr:row>
      <xdr:rowOff>9525</xdr:rowOff>
    </xdr:from>
    <xdr:to>
      <xdr:col>3</xdr:col>
      <xdr:colOff>9525</xdr:colOff>
      <xdr:row>27</xdr:row>
      <xdr:rowOff>9525</xdr:rowOff>
    </xdr:to>
    <xdr:sp macro="" textlink="" fLocksText="0">
      <xdr:nvSpPr>
        <xdr:cNvPr id="25" name="Text Box 24">
          <a:extLst>
            <a:ext uri="{FF2B5EF4-FFF2-40B4-BE49-F238E27FC236}">
              <a16:creationId xmlns:a16="http://schemas.microsoft.com/office/drawing/2014/main" id="{3FA3D56F-7EAA-4B12-A83D-E842C14A8BEF}"/>
            </a:ext>
          </a:extLst>
        </xdr:cNvPr>
        <xdr:cNvSpPr txBox="1">
          <a:spLocks noChangeArrowheads="1"/>
        </xdr:cNvSpPr>
      </xdr:nvSpPr>
      <xdr:spPr bwMode="auto">
        <a:xfrm>
          <a:off x="1676400" y="85058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26</xdr:row>
      <xdr:rowOff>9525</xdr:rowOff>
    </xdr:from>
    <xdr:to>
      <xdr:col>5</xdr:col>
      <xdr:colOff>9525</xdr:colOff>
      <xdr:row>27</xdr:row>
      <xdr:rowOff>9525</xdr:rowOff>
    </xdr:to>
    <xdr:sp macro="" textlink="" fLocksText="0">
      <xdr:nvSpPr>
        <xdr:cNvPr id="26" name="Text Box 25">
          <a:extLst>
            <a:ext uri="{FF2B5EF4-FFF2-40B4-BE49-F238E27FC236}">
              <a16:creationId xmlns:a16="http://schemas.microsoft.com/office/drawing/2014/main" id="{A97ED82F-06AB-40CE-883B-014571E4DAB4}"/>
            </a:ext>
          </a:extLst>
        </xdr:cNvPr>
        <xdr:cNvSpPr txBox="1">
          <a:spLocks noChangeArrowheads="1"/>
        </xdr:cNvSpPr>
      </xdr:nvSpPr>
      <xdr:spPr bwMode="auto">
        <a:xfrm>
          <a:off x="4486275" y="85058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27</xdr:row>
      <xdr:rowOff>9525</xdr:rowOff>
    </xdr:from>
    <xdr:to>
      <xdr:col>1</xdr:col>
      <xdr:colOff>962025</xdr:colOff>
      <xdr:row>28</xdr:row>
      <xdr:rowOff>9525</xdr:rowOff>
    </xdr:to>
    <xdr:sp macro="" textlink="" fLocksText="0">
      <xdr:nvSpPr>
        <xdr:cNvPr id="27" name="Text Box 26">
          <a:extLst>
            <a:ext uri="{FF2B5EF4-FFF2-40B4-BE49-F238E27FC236}">
              <a16:creationId xmlns:a16="http://schemas.microsoft.com/office/drawing/2014/main" id="{8972BA31-A920-4EAE-B8E2-BCFEB00B0E69}"/>
            </a:ext>
          </a:extLst>
        </xdr:cNvPr>
        <xdr:cNvSpPr txBox="1">
          <a:spLocks noChangeArrowheads="1"/>
        </xdr:cNvSpPr>
      </xdr:nvSpPr>
      <xdr:spPr bwMode="auto">
        <a:xfrm>
          <a:off x="9525" y="87058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1</xdr:col>
      <xdr:colOff>962025</xdr:colOff>
      <xdr:row>27</xdr:row>
      <xdr:rowOff>9525</xdr:rowOff>
    </xdr:from>
    <xdr:to>
      <xdr:col>3</xdr:col>
      <xdr:colOff>9525</xdr:colOff>
      <xdr:row>28</xdr:row>
      <xdr:rowOff>9525</xdr:rowOff>
    </xdr:to>
    <xdr:sp macro="" textlink="" fLocksText="0">
      <xdr:nvSpPr>
        <xdr:cNvPr id="28" name="Text Box 27">
          <a:extLst>
            <a:ext uri="{FF2B5EF4-FFF2-40B4-BE49-F238E27FC236}">
              <a16:creationId xmlns:a16="http://schemas.microsoft.com/office/drawing/2014/main" id="{0F2529A3-1F69-44F2-A03B-5D55F0A1030B}"/>
            </a:ext>
          </a:extLst>
        </xdr:cNvPr>
        <xdr:cNvSpPr txBox="1">
          <a:spLocks noChangeArrowheads="1"/>
        </xdr:cNvSpPr>
      </xdr:nvSpPr>
      <xdr:spPr bwMode="auto">
        <a:xfrm>
          <a:off x="1676400" y="8705850"/>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27</xdr:row>
      <xdr:rowOff>9525</xdr:rowOff>
    </xdr:from>
    <xdr:to>
      <xdr:col>5</xdr:col>
      <xdr:colOff>9525</xdr:colOff>
      <xdr:row>28</xdr:row>
      <xdr:rowOff>9525</xdr:rowOff>
    </xdr:to>
    <xdr:sp macro="" textlink="" fLocksText="0">
      <xdr:nvSpPr>
        <xdr:cNvPr id="29" name="Text Box 28">
          <a:extLst>
            <a:ext uri="{FF2B5EF4-FFF2-40B4-BE49-F238E27FC236}">
              <a16:creationId xmlns:a16="http://schemas.microsoft.com/office/drawing/2014/main" id="{CC78C279-89F1-4DAB-87D0-3965C10CCD58}"/>
            </a:ext>
          </a:extLst>
        </xdr:cNvPr>
        <xdr:cNvSpPr txBox="1">
          <a:spLocks noChangeArrowheads="1"/>
        </xdr:cNvSpPr>
      </xdr:nvSpPr>
      <xdr:spPr bwMode="auto">
        <a:xfrm>
          <a:off x="4486275" y="8705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314325</xdr:colOff>
      <xdr:row>0</xdr:row>
      <xdr:rowOff>695325</xdr:rowOff>
    </xdr:to>
    <xdr:pic>
      <xdr:nvPicPr>
        <xdr:cNvPr id="2" name="Picture 1">
          <a:extLst>
            <a:ext uri="{FF2B5EF4-FFF2-40B4-BE49-F238E27FC236}">
              <a16:creationId xmlns:a16="http://schemas.microsoft.com/office/drawing/2014/main" id="{639CAA0B-8FFA-4CB9-9F64-452085CEF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4E699A5C-8C06-4663-88B2-08C035314589}"/>
            </a:ext>
          </a:extLst>
        </xdr:cNvPr>
        <xdr:cNvSpPr txBox="1">
          <a:spLocks noChangeArrowheads="1"/>
        </xdr:cNvSpPr>
      </xdr:nvSpPr>
      <xdr:spPr bwMode="auto">
        <a:xfrm>
          <a:off x="7239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458B893C-E5D3-4151-9F92-D8867B038FFC}"/>
            </a:ext>
          </a:extLst>
        </xdr:cNvPr>
        <xdr:cNvSpPr txBox="1">
          <a:spLocks noChangeArrowheads="1"/>
        </xdr:cNvSpPr>
      </xdr:nvSpPr>
      <xdr:spPr bwMode="auto">
        <a:xfrm>
          <a:off x="9525" y="723900"/>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5" name="Text Box 4">
          <a:extLst>
            <a:ext uri="{FF2B5EF4-FFF2-40B4-BE49-F238E27FC236}">
              <a16:creationId xmlns:a16="http://schemas.microsoft.com/office/drawing/2014/main" id="{08A38574-F23B-4332-972C-038F14FEF4B9}"/>
            </a:ext>
          </a:extLst>
        </xdr:cNvPr>
        <xdr:cNvSpPr txBox="1">
          <a:spLocks noChangeArrowheads="1"/>
        </xdr:cNvSpPr>
      </xdr:nvSpPr>
      <xdr:spPr bwMode="auto">
        <a:xfrm>
          <a:off x="9525" y="11525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twoCellAnchor>
  <xdr:twoCellAnchor editAs="oneCell">
    <xdr:from>
      <xdr:col>0</xdr:col>
      <xdr:colOff>9525</xdr:colOff>
      <xdr:row>4</xdr:row>
      <xdr:rowOff>9525</xdr:rowOff>
    </xdr:from>
    <xdr:to>
      <xdr:col>7</xdr:col>
      <xdr:colOff>9525</xdr:colOff>
      <xdr:row>5</xdr:row>
      <xdr:rowOff>9525</xdr:rowOff>
    </xdr:to>
    <xdr:sp macro="" textlink="" fLocksText="0">
      <xdr:nvSpPr>
        <xdr:cNvPr id="6" name="Text Box 5">
          <a:extLst>
            <a:ext uri="{FF2B5EF4-FFF2-40B4-BE49-F238E27FC236}">
              <a16:creationId xmlns:a16="http://schemas.microsoft.com/office/drawing/2014/main" id="{13C63EAF-7EEB-4325-966B-CE64388AFD66}"/>
            </a:ext>
          </a:extLst>
        </xdr:cNvPr>
        <xdr:cNvSpPr txBox="1">
          <a:spLocks noChangeArrowheads="1"/>
        </xdr:cNvSpPr>
      </xdr:nvSpPr>
      <xdr:spPr bwMode="auto">
        <a:xfrm>
          <a:off x="9525" y="16192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B5F6DE5D-0E77-4DB0-9867-F3EED3C899F2}"/>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972987CF-8BB3-4363-A6BE-519E23660D29}"/>
            </a:ext>
          </a:extLst>
        </xdr:cNvPr>
        <xdr:cNvSpPr txBox="1">
          <a:spLocks noChangeArrowheads="1"/>
        </xdr:cNvSpPr>
      </xdr:nvSpPr>
      <xdr:spPr bwMode="auto">
        <a:xfrm>
          <a:off x="390525" y="1857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5</xdr:row>
      <xdr:rowOff>9525</xdr:rowOff>
    </xdr:from>
    <xdr:to>
      <xdr:col>7</xdr:col>
      <xdr:colOff>9525</xdr:colOff>
      <xdr:row>6</xdr:row>
      <xdr:rowOff>9525</xdr:rowOff>
    </xdr:to>
    <xdr:sp macro="" textlink="" fLocksText="0">
      <xdr:nvSpPr>
        <xdr:cNvPr id="9" name="Text Box 8">
          <a:extLst>
            <a:ext uri="{FF2B5EF4-FFF2-40B4-BE49-F238E27FC236}">
              <a16:creationId xmlns:a16="http://schemas.microsoft.com/office/drawing/2014/main" id="{A2AE4E77-6FDA-4CB2-924B-393405E1609B}"/>
            </a:ext>
          </a:extLst>
        </xdr:cNvPr>
        <xdr:cNvSpPr txBox="1">
          <a:spLocks noChangeArrowheads="1"/>
        </xdr:cNvSpPr>
      </xdr:nvSpPr>
      <xdr:spPr bwMode="auto">
        <a:xfrm>
          <a:off x="2438400" y="1857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7729B4EA-40EB-4092-9066-5652E0C06A86}"/>
            </a:ext>
          </a:extLst>
        </xdr:cNvPr>
        <xdr:cNvSpPr txBox="1">
          <a:spLocks noChangeArrowheads="1"/>
        </xdr:cNvSpPr>
      </xdr:nvSpPr>
      <xdr:spPr bwMode="auto">
        <a:xfrm>
          <a:off x="390525" y="2047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6</xdr:row>
      <xdr:rowOff>9525</xdr:rowOff>
    </xdr:from>
    <xdr:to>
      <xdr:col>7</xdr:col>
      <xdr:colOff>9525</xdr:colOff>
      <xdr:row>7</xdr:row>
      <xdr:rowOff>9525</xdr:rowOff>
    </xdr:to>
    <xdr:sp macro="" textlink="" fLocksText="0">
      <xdr:nvSpPr>
        <xdr:cNvPr id="11" name="Text Box 10">
          <a:extLst>
            <a:ext uri="{FF2B5EF4-FFF2-40B4-BE49-F238E27FC236}">
              <a16:creationId xmlns:a16="http://schemas.microsoft.com/office/drawing/2014/main" id="{EB57EE16-D773-446C-BAF7-68A915459993}"/>
            </a:ext>
          </a:extLst>
        </xdr:cNvPr>
        <xdr:cNvSpPr txBox="1">
          <a:spLocks noChangeArrowheads="1"/>
        </xdr:cNvSpPr>
      </xdr:nvSpPr>
      <xdr:spPr bwMode="auto">
        <a:xfrm>
          <a:off x="2438400" y="2047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EAD08EA8-AD22-4762-AFDA-CDF3EAA737F2}"/>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4A882661-EA20-42F5-BE9C-C92AA9799BD9}"/>
            </a:ext>
          </a:extLst>
        </xdr:cNvPr>
        <xdr:cNvSpPr txBox="1">
          <a:spLocks noChangeArrowheads="1"/>
        </xdr:cNvSpPr>
      </xdr:nvSpPr>
      <xdr:spPr bwMode="auto">
        <a:xfrm>
          <a:off x="390525" y="2238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2</xdr:col>
      <xdr:colOff>9525</xdr:colOff>
      <xdr:row>7</xdr:row>
      <xdr:rowOff>9525</xdr:rowOff>
    </xdr:from>
    <xdr:to>
      <xdr:col>7</xdr:col>
      <xdr:colOff>9525</xdr:colOff>
      <xdr:row>8</xdr:row>
      <xdr:rowOff>9525</xdr:rowOff>
    </xdr:to>
    <xdr:sp macro="" textlink="" fLocksText="0">
      <xdr:nvSpPr>
        <xdr:cNvPr id="14" name="Text Box 13">
          <a:extLst>
            <a:ext uri="{FF2B5EF4-FFF2-40B4-BE49-F238E27FC236}">
              <a16:creationId xmlns:a16="http://schemas.microsoft.com/office/drawing/2014/main" id="{7BF2B143-5CB0-4B32-A3B5-011656B36663}"/>
            </a:ext>
          </a:extLst>
        </xdr:cNvPr>
        <xdr:cNvSpPr txBox="1">
          <a:spLocks noChangeArrowheads="1"/>
        </xdr:cNvSpPr>
      </xdr:nvSpPr>
      <xdr:spPr bwMode="auto">
        <a:xfrm>
          <a:off x="2438400" y="2238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AAB12DE8-6CB7-41B0-AF38-03A884401862}"/>
            </a:ext>
          </a:extLst>
        </xdr:cNvPr>
        <xdr:cNvSpPr txBox="1">
          <a:spLocks noChangeArrowheads="1"/>
        </xdr:cNvSpPr>
      </xdr:nvSpPr>
      <xdr:spPr bwMode="auto">
        <a:xfrm>
          <a:off x="390525" y="2428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8</xdr:row>
      <xdr:rowOff>9525</xdr:rowOff>
    </xdr:from>
    <xdr:to>
      <xdr:col>7</xdr:col>
      <xdr:colOff>9525</xdr:colOff>
      <xdr:row>9</xdr:row>
      <xdr:rowOff>9525</xdr:rowOff>
    </xdr:to>
    <xdr:sp macro="" textlink="" fLocksText="0">
      <xdr:nvSpPr>
        <xdr:cNvPr id="16" name="Text Box 15">
          <a:extLst>
            <a:ext uri="{FF2B5EF4-FFF2-40B4-BE49-F238E27FC236}">
              <a16:creationId xmlns:a16="http://schemas.microsoft.com/office/drawing/2014/main" id="{F8D836B8-5DEF-412E-8AD7-0D256454FE07}"/>
            </a:ext>
          </a:extLst>
        </xdr:cNvPr>
        <xdr:cNvSpPr txBox="1">
          <a:spLocks noChangeArrowheads="1"/>
        </xdr:cNvSpPr>
      </xdr:nvSpPr>
      <xdr:spPr bwMode="auto">
        <a:xfrm>
          <a:off x="2438400" y="2428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03EE8DC3-A8EF-41AE-BACE-2699C86F0DA2}"/>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508A5BA4-C957-4E9D-A348-E492F17028FB}"/>
            </a:ext>
          </a:extLst>
        </xdr:cNvPr>
        <xdr:cNvSpPr txBox="1">
          <a:spLocks noChangeArrowheads="1"/>
        </xdr:cNvSpPr>
      </xdr:nvSpPr>
      <xdr:spPr bwMode="auto">
        <a:xfrm>
          <a:off x="390525" y="2619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9</xdr:row>
      <xdr:rowOff>9525</xdr:rowOff>
    </xdr:from>
    <xdr:to>
      <xdr:col>7</xdr:col>
      <xdr:colOff>9525</xdr:colOff>
      <xdr:row>10</xdr:row>
      <xdr:rowOff>9525</xdr:rowOff>
    </xdr:to>
    <xdr:sp macro="" textlink="" fLocksText="0">
      <xdr:nvSpPr>
        <xdr:cNvPr id="19" name="Text Box 18">
          <a:extLst>
            <a:ext uri="{FF2B5EF4-FFF2-40B4-BE49-F238E27FC236}">
              <a16:creationId xmlns:a16="http://schemas.microsoft.com/office/drawing/2014/main" id="{9787AC07-1236-4C47-84FF-B462D03BB585}"/>
            </a:ext>
          </a:extLst>
        </xdr:cNvPr>
        <xdr:cNvSpPr txBox="1">
          <a:spLocks noChangeArrowheads="1"/>
        </xdr:cNvSpPr>
      </xdr:nvSpPr>
      <xdr:spPr bwMode="auto">
        <a:xfrm>
          <a:off x="2438400" y="2619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1D4F7A29-D2DF-479F-A12F-10EE86649AE3}"/>
            </a:ext>
          </a:extLst>
        </xdr:cNvPr>
        <xdr:cNvSpPr txBox="1">
          <a:spLocks noChangeArrowheads="1"/>
        </xdr:cNvSpPr>
      </xdr:nvSpPr>
      <xdr:spPr bwMode="auto">
        <a:xfrm>
          <a:off x="390525" y="2809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10</xdr:row>
      <xdr:rowOff>9525</xdr:rowOff>
    </xdr:from>
    <xdr:to>
      <xdr:col>7</xdr:col>
      <xdr:colOff>9525</xdr:colOff>
      <xdr:row>11</xdr:row>
      <xdr:rowOff>9525</xdr:rowOff>
    </xdr:to>
    <xdr:sp macro="" textlink="" fLocksText="0">
      <xdr:nvSpPr>
        <xdr:cNvPr id="21" name="Text Box 20">
          <a:extLst>
            <a:ext uri="{FF2B5EF4-FFF2-40B4-BE49-F238E27FC236}">
              <a16:creationId xmlns:a16="http://schemas.microsoft.com/office/drawing/2014/main" id="{EADEFC7E-5217-49ED-B919-F1DF25079DD5}"/>
            </a:ext>
          </a:extLst>
        </xdr:cNvPr>
        <xdr:cNvSpPr txBox="1">
          <a:spLocks noChangeArrowheads="1"/>
        </xdr:cNvSpPr>
      </xdr:nvSpPr>
      <xdr:spPr bwMode="auto">
        <a:xfrm>
          <a:off x="2438400" y="2809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49A0853B-A842-4E55-A3FB-43A11F75EB1A}"/>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76E5EDEB-55AD-4DF2-A16A-70055E6819D3}"/>
            </a:ext>
          </a:extLst>
        </xdr:cNvPr>
        <xdr:cNvSpPr txBox="1">
          <a:spLocks noChangeArrowheads="1"/>
        </xdr:cNvSpPr>
      </xdr:nvSpPr>
      <xdr:spPr bwMode="auto">
        <a:xfrm>
          <a:off x="390525" y="3000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7</xdr:col>
      <xdr:colOff>9525</xdr:colOff>
      <xdr:row>12</xdr:row>
      <xdr:rowOff>9525</xdr:rowOff>
    </xdr:to>
    <xdr:sp macro="" textlink="" fLocksText="0">
      <xdr:nvSpPr>
        <xdr:cNvPr id="24" name="Text Box 23">
          <a:extLst>
            <a:ext uri="{FF2B5EF4-FFF2-40B4-BE49-F238E27FC236}">
              <a16:creationId xmlns:a16="http://schemas.microsoft.com/office/drawing/2014/main" id="{E3EE328E-B40D-4919-840A-9676A9BAB228}"/>
            </a:ext>
          </a:extLst>
        </xdr:cNvPr>
        <xdr:cNvSpPr txBox="1">
          <a:spLocks noChangeArrowheads="1"/>
        </xdr:cNvSpPr>
      </xdr:nvSpPr>
      <xdr:spPr bwMode="auto">
        <a:xfrm>
          <a:off x="2438400" y="3000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25/07/2025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CF552779-D99D-4B8F-9E3C-101A1F38DFF6}"/>
            </a:ext>
          </a:extLst>
        </xdr:cNvPr>
        <xdr:cNvSpPr txBox="1">
          <a:spLocks noChangeArrowheads="1"/>
        </xdr:cNvSpPr>
      </xdr:nvSpPr>
      <xdr:spPr bwMode="auto">
        <a:xfrm>
          <a:off x="390525" y="3190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7</xdr:col>
      <xdr:colOff>9525</xdr:colOff>
      <xdr:row>13</xdr:row>
      <xdr:rowOff>9525</xdr:rowOff>
    </xdr:to>
    <xdr:sp macro="" textlink="" fLocksText="0">
      <xdr:nvSpPr>
        <xdr:cNvPr id="26" name="Text Box 25">
          <a:extLst>
            <a:ext uri="{FF2B5EF4-FFF2-40B4-BE49-F238E27FC236}">
              <a16:creationId xmlns:a16="http://schemas.microsoft.com/office/drawing/2014/main" id="{16D5748F-7208-4A70-90B3-B4610DFF6F01}"/>
            </a:ext>
          </a:extLst>
        </xdr:cNvPr>
        <xdr:cNvSpPr txBox="1">
          <a:spLocks noChangeArrowheads="1"/>
        </xdr:cNvSpPr>
      </xdr:nvSpPr>
      <xdr:spPr bwMode="auto">
        <a:xfrm>
          <a:off x="2438400" y="3190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25 Jul 2025</a:t>
          </a:r>
        </a:p>
      </xdr:txBody>
    </xdr:sp>
    <xdr:clientData/>
  </xdr:twoCellAnchor>
  <xdr:twoCellAnchor editAs="oneCell">
    <xdr:from>
      <xdr:col>5</xdr:col>
      <xdr:colOff>9525</xdr:colOff>
      <xdr:row>13</xdr:row>
      <xdr:rowOff>9525</xdr:rowOff>
    </xdr:from>
    <xdr:to>
      <xdr:col>7</xdr:col>
      <xdr:colOff>9525</xdr:colOff>
      <xdr:row>14</xdr:row>
      <xdr:rowOff>9525</xdr:rowOff>
    </xdr:to>
    <xdr:sp macro="" textlink="" fLocksText="0">
      <xdr:nvSpPr>
        <xdr:cNvPr id="27" name="Text Box 26">
          <a:extLst>
            <a:ext uri="{FF2B5EF4-FFF2-40B4-BE49-F238E27FC236}">
              <a16:creationId xmlns:a16="http://schemas.microsoft.com/office/drawing/2014/main" id="{CB0A2665-9661-441E-80B4-0EBCEED53209}"/>
            </a:ext>
          </a:extLst>
        </xdr:cNvPr>
        <xdr:cNvSpPr txBox="1">
          <a:spLocks noChangeArrowheads="1"/>
        </xdr:cNvSpPr>
      </xdr:nvSpPr>
      <xdr:spPr bwMode="auto">
        <a:xfrm>
          <a:off x="4724400" y="338137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59</xdr:row>
      <xdr:rowOff>9525</xdr:rowOff>
    </xdr:from>
    <xdr:to>
      <xdr:col>2</xdr:col>
      <xdr:colOff>9525</xdr:colOff>
      <xdr:row>60</xdr:row>
      <xdr:rowOff>9525</xdr:rowOff>
    </xdr:to>
    <xdr:sp macro="" textlink="" fLocksText="0">
      <xdr:nvSpPr>
        <xdr:cNvPr id="28" name="Text Box 27">
          <a:extLst>
            <a:ext uri="{FF2B5EF4-FFF2-40B4-BE49-F238E27FC236}">
              <a16:creationId xmlns:a16="http://schemas.microsoft.com/office/drawing/2014/main" id="{BE400694-BBAF-4558-8573-910D65034DA9}"/>
            </a:ext>
          </a:extLst>
        </xdr:cNvPr>
        <xdr:cNvSpPr txBox="1">
          <a:spLocks noChangeArrowheads="1"/>
        </xdr:cNvSpPr>
      </xdr:nvSpPr>
      <xdr:spPr bwMode="auto">
        <a:xfrm>
          <a:off x="9525" y="1744980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2</xdr:col>
      <xdr:colOff>9525</xdr:colOff>
      <xdr:row>59</xdr:row>
      <xdr:rowOff>9525</xdr:rowOff>
    </xdr:from>
    <xdr:to>
      <xdr:col>4</xdr:col>
      <xdr:colOff>9525</xdr:colOff>
      <xdr:row>60</xdr:row>
      <xdr:rowOff>9525</xdr:rowOff>
    </xdr:to>
    <xdr:sp macro="" textlink="" fLocksText="0">
      <xdr:nvSpPr>
        <xdr:cNvPr id="29" name="Text Box 28">
          <a:extLst>
            <a:ext uri="{FF2B5EF4-FFF2-40B4-BE49-F238E27FC236}">
              <a16:creationId xmlns:a16="http://schemas.microsoft.com/office/drawing/2014/main" id="{9005A43F-953F-42EC-84F7-783ABB35B1E8}"/>
            </a:ext>
          </a:extLst>
        </xdr:cNvPr>
        <xdr:cNvSpPr txBox="1">
          <a:spLocks noChangeArrowheads="1"/>
        </xdr:cNvSpPr>
      </xdr:nvSpPr>
      <xdr:spPr bwMode="auto">
        <a:xfrm>
          <a:off x="2438400" y="1744980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9525</xdr:colOff>
      <xdr:row>59</xdr:row>
      <xdr:rowOff>9525</xdr:rowOff>
    </xdr:from>
    <xdr:to>
      <xdr:col>7</xdr:col>
      <xdr:colOff>9525</xdr:colOff>
      <xdr:row>60</xdr:row>
      <xdr:rowOff>9525</xdr:rowOff>
    </xdr:to>
    <xdr:sp macro="" textlink="" fLocksText="0">
      <xdr:nvSpPr>
        <xdr:cNvPr id="30" name="Text Box 29">
          <a:extLst>
            <a:ext uri="{FF2B5EF4-FFF2-40B4-BE49-F238E27FC236}">
              <a16:creationId xmlns:a16="http://schemas.microsoft.com/office/drawing/2014/main" id="{EBBB449E-EB2D-4316-8733-C699C1F4C032}"/>
            </a:ext>
          </a:extLst>
        </xdr:cNvPr>
        <xdr:cNvSpPr txBox="1">
          <a:spLocks noChangeArrowheads="1"/>
        </xdr:cNvSpPr>
      </xdr:nvSpPr>
      <xdr:spPr bwMode="auto">
        <a:xfrm>
          <a:off x="3914775" y="1744980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60</xdr:row>
      <xdr:rowOff>9525</xdr:rowOff>
    </xdr:from>
    <xdr:to>
      <xdr:col>2</xdr:col>
      <xdr:colOff>9525</xdr:colOff>
      <xdr:row>61</xdr:row>
      <xdr:rowOff>9525</xdr:rowOff>
    </xdr:to>
    <xdr:sp macro="" textlink="" fLocksText="0">
      <xdr:nvSpPr>
        <xdr:cNvPr id="31" name="Text Box 30">
          <a:extLst>
            <a:ext uri="{FF2B5EF4-FFF2-40B4-BE49-F238E27FC236}">
              <a16:creationId xmlns:a16="http://schemas.microsoft.com/office/drawing/2014/main" id="{29062765-6010-40A2-88C2-1BD13F8E70E5}"/>
            </a:ext>
          </a:extLst>
        </xdr:cNvPr>
        <xdr:cNvSpPr txBox="1">
          <a:spLocks noChangeArrowheads="1"/>
        </xdr:cNvSpPr>
      </xdr:nvSpPr>
      <xdr:spPr bwMode="auto">
        <a:xfrm>
          <a:off x="9525" y="1762125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2</xdr:col>
      <xdr:colOff>9525</xdr:colOff>
      <xdr:row>60</xdr:row>
      <xdr:rowOff>9525</xdr:rowOff>
    </xdr:from>
    <xdr:to>
      <xdr:col>4</xdr:col>
      <xdr:colOff>9525</xdr:colOff>
      <xdr:row>61</xdr:row>
      <xdr:rowOff>9525</xdr:rowOff>
    </xdr:to>
    <xdr:sp macro="" textlink="" fLocksText="0">
      <xdr:nvSpPr>
        <xdr:cNvPr id="32" name="Text Box 31">
          <a:extLst>
            <a:ext uri="{FF2B5EF4-FFF2-40B4-BE49-F238E27FC236}">
              <a16:creationId xmlns:a16="http://schemas.microsoft.com/office/drawing/2014/main" id="{9D201F38-5D03-4C76-911C-1A86BF44C189}"/>
            </a:ext>
          </a:extLst>
        </xdr:cNvPr>
        <xdr:cNvSpPr txBox="1">
          <a:spLocks noChangeArrowheads="1"/>
        </xdr:cNvSpPr>
      </xdr:nvSpPr>
      <xdr:spPr bwMode="auto">
        <a:xfrm>
          <a:off x="2438400" y="1762125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4</xdr:col>
      <xdr:colOff>9525</xdr:colOff>
      <xdr:row>60</xdr:row>
      <xdr:rowOff>9525</xdr:rowOff>
    </xdr:from>
    <xdr:to>
      <xdr:col>7</xdr:col>
      <xdr:colOff>9525</xdr:colOff>
      <xdr:row>61</xdr:row>
      <xdr:rowOff>9525</xdr:rowOff>
    </xdr:to>
    <xdr:sp macro="" textlink="" fLocksText="0">
      <xdr:nvSpPr>
        <xdr:cNvPr id="33" name="Text Box 32">
          <a:extLst>
            <a:ext uri="{FF2B5EF4-FFF2-40B4-BE49-F238E27FC236}">
              <a16:creationId xmlns:a16="http://schemas.microsoft.com/office/drawing/2014/main" id="{FCA1F7EE-C235-44EA-A593-B02A7AEE9432}"/>
            </a:ext>
          </a:extLst>
        </xdr:cNvPr>
        <xdr:cNvSpPr txBox="1">
          <a:spLocks noChangeArrowheads="1"/>
        </xdr:cNvSpPr>
      </xdr:nvSpPr>
      <xdr:spPr bwMode="auto">
        <a:xfrm>
          <a:off x="3914775" y="1762125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0</xdr:col>
      <xdr:colOff>781050</xdr:colOff>
      <xdr:row>0</xdr:row>
      <xdr:rowOff>342900</xdr:rowOff>
    </xdr:to>
    <xdr:pic>
      <xdr:nvPicPr>
        <xdr:cNvPr id="2" name="Picture 1">
          <a:extLst>
            <a:ext uri="{FF2B5EF4-FFF2-40B4-BE49-F238E27FC236}">
              <a16:creationId xmlns:a16="http://schemas.microsoft.com/office/drawing/2014/main" id="{E404A46D-550C-4FB3-915C-BAD14225BA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2228850</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322B4223-6CB9-4848-B8F5-33090EA20276}"/>
            </a:ext>
          </a:extLst>
        </xdr:cNvPr>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9B204415-1E2E-4691-8AAB-00AB35FA53A6}"/>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F829C675-083B-48CC-8A69-CC93885387A0}"/>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58001F6E-24FE-4663-91CF-7711EEB34205}"/>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twoCellAnchor>
  <xdr:twoCellAnchor editAs="oneCell">
    <xdr:from>
      <xdr:col>0</xdr:col>
      <xdr:colOff>9525</xdr:colOff>
      <xdr:row>5</xdr:row>
      <xdr:rowOff>9525</xdr:rowOff>
    </xdr:from>
    <xdr:to>
      <xdr:col>5</xdr:col>
      <xdr:colOff>9525</xdr:colOff>
      <xdr:row>6</xdr:row>
      <xdr:rowOff>9525</xdr:rowOff>
    </xdr:to>
    <xdr:sp macro="" textlink="" fLocksText="0">
      <xdr:nvSpPr>
        <xdr:cNvPr id="7" name="Text Box 6">
          <a:extLst>
            <a:ext uri="{FF2B5EF4-FFF2-40B4-BE49-F238E27FC236}">
              <a16:creationId xmlns:a16="http://schemas.microsoft.com/office/drawing/2014/main" id="{5DA2A2FA-DE4A-47B6-A639-1A4761043526}"/>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Sáu tháng đầu năm 2025 / First half of 2025</a:t>
          </a:r>
        </a:p>
      </xdr:txBody>
    </xdr:sp>
    <xdr:clientData/>
  </xdr:twoCellAnchor>
  <xdr:twoCellAnchor editAs="oneCell">
    <xdr:from>
      <xdr:col>0</xdr:col>
      <xdr:colOff>9525</xdr:colOff>
      <xdr:row>7</xdr:row>
      <xdr:rowOff>9525</xdr:rowOff>
    </xdr:from>
    <xdr:to>
      <xdr:col>0</xdr:col>
      <xdr:colOff>2228850</xdr:colOff>
      <xdr:row>8</xdr:row>
      <xdr:rowOff>9525</xdr:rowOff>
    </xdr:to>
    <xdr:sp macro="" textlink="" fLocksText="0">
      <xdr:nvSpPr>
        <xdr:cNvPr id="8" name="Text Box 7">
          <a:extLst>
            <a:ext uri="{FF2B5EF4-FFF2-40B4-BE49-F238E27FC236}">
              <a16:creationId xmlns:a16="http://schemas.microsoft.com/office/drawing/2014/main" id="{77CA325D-6781-41E8-89A5-535AEC9D28A0}"/>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2228850</xdr:colOff>
      <xdr:row>7</xdr:row>
      <xdr:rowOff>9525</xdr:rowOff>
    </xdr:from>
    <xdr:to>
      <xdr:col>5</xdr:col>
      <xdr:colOff>9525</xdr:colOff>
      <xdr:row>8</xdr:row>
      <xdr:rowOff>9525</xdr:rowOff>
    </xdr:to>
    <xdr:sp macro="" textlink="" fLocksText="0">
      <xdr:nvSpPr>
        <xdr:cNvPr id="9" name="Text Box 8">
          <a:extLst>
            <a:ext uri="{FF2B5EF4-FFF2-40B4-BE49-F238E27FC236}">
              <a16:creationId xmlns:a16="http://schemas.microsoft.com/office/drawing/2014/main" id="{A72D6236-23DB-4E11-A16D-D95217872816}"/>
            </a:ext>
          </a:extLst>
        </xdr:cNvPr>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8</xdr:row>
      <xdr:rowOff>9525</xdr:rowOff>
    </xdr:from>
    <xdr:to>
      <xdr:col>0</xdr:col>
      <xdr:colOff>2228850</xdr:colOff>
      <xdr:row>9</xdr:row>
      <xdr:rowOff>9525</xdr:rowOff>
    </xdr:to>
    <xdr:sp macro="" textlink="" fLocksText="0">
      <xdr:nvSpPr>
        <xdr:cNvPr id="10" name="Text Box 9">
          <a:extLst>
            <a:ext uri="{FF2B5EF4-FFF2-40B4-BE49-F238E27FC236}">
              <a16:creationId xmlns:a16="http://schemas.microsoft.com/office/drawing/2014/main" id="{7B14B895-E918-4A6F-BB4D-4BE962CEB1DA}"/>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2228850</xdr:colOff>
      <xdr:row>8</xdr:row>
      <xdr:rowOff>9525</xdr:rowOff>
    </xdr:from>
    <xdr:to>
      <xdr:col>5</xdr:col>
      <xdr:colOff>9525</xdr:colOff>
      <xdr:row>9</xdr:row>
      <xdr:rowOff>9525</xdr:rowOff>
    </xdr:to>
    <xdr:sp macro="" textlink="" fLocksText="0">
      <xdr:nvSpPr>
        <xdr:cNvPr id="11" name="Text Box 10">
          <a:extLst>
            <a:ext uri="{FF2B5EF4-FFF2-40B4-BE49-F238E27FC236}">
              <a16:creationId xmlns:a16="http://schemas.microsoft.com/office/drawing/2014/main" id="{EC7BC899-BCA4-4790-B5D1-DE808C2F2C30}"/>
            </a:ext>
          </a:extLst>
        </xdr:cNvPr>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0</xdr:col>
      <xdr:colOff>2228850</xdr:colOff>
      <xdr:row>10</xdr:row>
      <xdr:rowOff>9525</xdr:rowOff>
    </xdr:to>
    <xdr:sp macro="" textlink="" fLocksText="0">
      <xdr:nvSpPr>
        <xdr:cNvPr id="12" name="Text Box 11">
          <a:extLst>
            <a:ext uri="{FF2B5EF4-FFF2-40B4-BE49-F238E27FC236}">
              <a16:creationId xmlns:a16="http://schemas.microsoft.com/office/drawing/2014/main" id="{3EACB0D8-1737-44FA-BF81-05D48F84152D}"/>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2228850</xdr:colOff>
      <xdr:row>9</xdr:row>
      <xdr:rowOff>9525</xdr:rowOff>
    </xdr:from>
    <xdr:to>
      <xdr:col>5</xdr:col>
      <xdr:colOff>9525</xdr:colOff>
      <xdr:row>10</xdr:row>
      <xdr:rowOff>9525</xdr:rowOff>
    </xdr:to>
    <xdr:sp macro="" textlink="" fLocksText="0">
      <xdr:nvSpPr>
        <xdr:cNvPr id="13" name="Text Box 12">
          <a:extLst>
            <a:ext uri="{FF2B5EF4-FFF2-40B4-BE49-F238E27FC236}">
              <a16:creationId xmlns:a16="http://schemas.microsoft.com/office/drawing/2014/main" id="{CF7E920B-0B95-4416-B04E-A8DEF3021A9D}"/>
            </a:ext>
          </a:extLst>
        </xdr:cNvPr>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10</xdr:row>
      <xdr:rowOff>9525</xdr:rowOff>
    </xdr:from>
    <xdr:to>
      <xdr:col>0</xdr:col>
      <xdr:colOff>2228850</xdr:colOff>
      <xdr:row>11</xdr:row>
      <xdr:rowOff>9525</xdr:rowOff>
    </xdr:to>
    <xdr:sp macro="" textlink="" fLocksText="0">
      <xdr:nvSpPr>
        <xdr:cNvPr id="14" name="Text Box 13">
          <a:extLst>
            <a:ext uri="{FF2B5EF4-FFF2-40B4-BE49-F238E27FC236}">
              <a16:creationId xmlns:a16="http://schemas.microsoft.com/office/drawing/2014/main" id="{BA8BF566-5D89-4279-91B9-A06E930CAACD}"/>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0</xdr:col>
      <xdr:colOff>2228850</xdr:colOff>
      <xdr:row>10</xdr:row>
      <xdr:rowOff>9525</xdr:rowOff>
    </xdr:from>
    <xdr:to>
      <xdr:col>5</xdr:col>
      <xdr:colOff>9525</xdr:colOff>
      <xdr:row>11</xdr:row>
      <xdr:rowOff>9525</xdr:rowOff>
    </xdr:to>
    <xdr:sp macro="" textlink="" fLocksText="0">
      <xdr:nvSpPr>
        <xdr:cNvPr id="15" name="Text Box 14">
          <a:extLst>
            <a:ext uri="{FF2B5EF4-FFF2-40B4-BE49-F238E27FC236}">
              <a16:creationId xmlns:a16="http://schemas.microsoft.com/office/drawing/2014/main" id="{E2A5EC23-7D28-4107-8310-CC671FAC86E8}"/>
            </a:ext>
          </a:extLst>
        </xdr:cNvPr>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0</xdr:col>
      <xdr:colOff>2228850</xdr:colOff>
      <xdr:row>12</xdr:row>
      <xdr:rowOff>9525</xdr:rowOff>
    </xdr:to>
    <xdr:sp macro="" textlink="" fLocksText="0">
      <xdr:nvSpPr>
        <xdr:cNvPr id="16" name="Text Box 15">
          <a:extLst>
            <a:ext uri="{FF2B5EF4-FFF2-40B4-BE49-F238E27FC236}">
              <a16:creationId xmlns:a16="http://schemas.microsoft.com/office/drawing/2014/main" id="{6E688337-FC78-4727-885A-89DB20CD46A2}"/>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0</xdr:col>
      <xdr:colOff>2228850</xdr:colOff>
      <xdr:row>11</xdr:row>
      <xdr:rowOff>9525</xdr:rowOff>
    </xdr:from>
    <xdr:to>
      <xdr:col>5</xdr:col>
      <xdr:colOff>9525</xdr:colOff>
      <xdr:row>12</xdr:row>
      <xdr:rowOff>9525</xdr:rowOff>
    </xdr:to>
    <xdr:sp macro="" textlink="" fLocksText="0">
      <xdr:nvSpPr>
        <xdr:cNvPr id="17" name="Text Box 16">
          <a:extLst>
            <a:ext uri="{FF2B5EF4-FFF2-40B4-BE49-F238E27FC236}">
              <a16:creationId xmlns:a16="http://schemas.microsoft.com/office/drawing/2014/main" id="{68F95757-947F-4F28-9771-3722A2D21ACA}"/>
            </a:ext>
          </a:extLst>
        </xdr:cNvPr>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12</xdr:row>
      <xdr:rowOff>9525</xdr:rowOff>
    </xdr:from>
    <xdr:to>
      <xdr:col>0</xdr:col>
      <xdr:colOff>2228850</xdr:colOff>
      <xdr:row>13</xdr:row>
      <xdr:rowOff>9525</xdr:rowOff>
    </xdr:to>
    <xdr:sp macro="" textlink="" fLocksText="0">
      <xdr:nvSpPr>
        <xdr:cNvPr id="18" name="Text Box 17">
          <a:extLst>
            <a:ext uri="{FF2B5EF4-FFF2-40B4-BE49-F238E27FC236}">
              <a16:creationId xmlns:a16="http://schemas.microsoft.com/office/drawing/2014/main" id="{97885AD1-97D8-45B4-89C9-D11E1A0A2DCC}"/>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0</xdr:col>
      <xdr:colOff>2228850</xdr:colOff>
      <xdr:row>12</xdr:row>
      <xdr:rowOff>9525</xdr:rowOff>
    </xdr:from>
    <xdr:to>
      <xdr:col>5</xdr:col>
      <xdr:colOff>9525</xdr:colOff>
      <xdr:row>13</xdr:row>
      <xdr:rowOff>9525</xdr:rowOff>
    </xdr:to>
    <xdr:sp macro="" textlink="" fLocksText="0">
      <xdr:nvSpPr>
        <xdr:cNvPr id="19" name="Text Box 18">
          <a:extLst>
            <a:ext uri="{FF2B5EF4-FFF2-40B4-BE49-F238E27FC236}">
              <a16:creationId xmlns:a16="http://schemas.microsoft.com/office/drawing/2014/main" id="{DD8D2889-4863-4918-AA3D-169578A0239E}"/>
            </a:ext>
          </a:extLst>
        </xdr:cNvPr>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13</xdr:row>
      <xdr:rowOff>9525</xdr:rowOff>
    </xdr:from>
    <xdr:to>
      <xdr:col>0</xdr:col>
      <xdr:colOff>2228850</xdr:colOff>
      <xdr:row>14</xdr:row>
      <xdr:rowOff>9525</xdr:rowOff>
    </xdr:to>
    <xdr:sp macro="" textlink="" fLocksText="0">
      <xdr:nvSpPr>
        <xdr:cNvPr id="20" name="Text Box 19">
          <a:extLst>
            <a:ext uri="{FF2B5EF4-FFF2-40B4-BE49-F238E27FC236}">
              <a16:creationId xmlns:a16="http://schemas.microsoft.com/office/drawing/2014/main" id="{DEBA8FBF-11E7-40B1-95CA-C3AAB3B3C71C}"/>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2228850</xdr:colOff>
      <xdr:row>13</xdr:row>
      <xdr:rowOff>9525</xdr:rowOff>
    </xdr:from>
    <xdr:to>
      <xdr:col>5</xdr:col>
      <xdr:colOff>9525</xdr:colOff>
      <xdr:row>14</xdr:row>
      <xdr:rowOff>9525</xdr:rowOff>
    </xdr:to>
    <xdr:sp macro="" textlink="" fLocksText="0">
      <xdr:nvSpPr>
        <xdr:cNvPr id="21" name="Text Box 20">
          <a:extLst>
            <a:ext uri="{FF2B5EF4-FFF2-40B4-BE49-F238E27FC236}">
              <a16:creationId xmlns:a16="http://schemas.microsoft.com/office/drawing/2014/main" id="{47B5B576-6D66-4239-B513-8C11974550D0}"/>
            </a:ext>
          </a:extLst>
        </xdr:cNvPr>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25/07/2025</a:t>
          </a:r>
        </a:p>
      </xdr:txBody>
    </xdr:sp>
    <xdr:clientData/>
  </xdr:twoCellAnchor>
  <xdr:twoCellAnchor editAs="oneCell">
    <xdr:from>
      <xdr:col>0</xdr:col>
      <xdr:colOff>9525</xdr:colOff>
      <xdr:row>14</xdr:row>
      <xdr:rowOff>9525</xdr:rowOff>
    </xdr:from>
    <xdr:to>
      <xdr:col>0</xdr:col>
      <xdr:colOff>2228850</xdr:colOff>
      <xdr:row>15</xdr:row>
      <xdr:rowOff>9525</xdr:rowOff>
    </xdr:to>
    <xdr:sp macro="" textlink="" fLocksText="0">
      <xdr:nvSpPr>
        <xdr:cNvPr id="22" name="Text Box 21">
          <a:extLst>
            <a:ext uri="{FF2B5EF4-FFF2-40B4-BE49-F238E27FC236}">
              <a16:creationId xmlns:a16="http://schemas.microsoft.com/office/drawing/2014/main" id="{CB269C83-1AA8-406A-B283-F68A6B953F2A}"/>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0</xdr:col>
      <xdr:colOff>2228850</xdr:colOff>
      <xdr:row>14</xdr:row>
      <xdr:rowOff>9525</xdr:rowOff>
    </xdr:from>
    <xdr:to>
      <xdr:col>5</xdr:col>
      <xdr:colOff>9525</xdr:colOff>
      <xdr:row>15</xdr:row>
      <xdr:rowOff>9525</xdr:rowOff>
    </xdr:to>
    <xdr:sp macro="" textlink="" fLocksText="0">
      <xdr:nvSpPr>
        <xdr:cNvPr id="23" name="Text Box 22">
          <a:extLst>
            <a:ext uri="{FF2B5EF4-FFF2-40B4-BE49-F238E27FC236}">
              <a16:creationId xmlns:a16="http://schemas.microsoft.com/office/drawing/2014/main" id="{23F7E721-D791-4CD7-BE98-F543F8F586B3}"/>
            </a:ext>
          </a:extLst>
        </xdr:cNvPr>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25 Jul 2025</a:t>
          </a:r>
        </a:p>
      </xdr:txBody>
    </xdr:sp>
    <xdr:clientData/>
  </xdr:twoCellAnchor>
  <xdr:twoCellAnchor editAs="oneCell">
    <xdr:from>
      <xdr:col>0</xdr:col>
      <xdr:colOff>9525</xdr:colOff>
      <xdr:row>66</xdr:row>
      <xdr:rowOff>9525</xdr:rowOff>
    </xdr:from>
    <xdr:to>
      <xdr:col>0</xdr:col>
      <xdr:colOff>2447925</xdr:colOff>
      <xdr:row>67</xdr:row>
      <xdr:rowOff>9525</xdr:rowOff>
    </xdr:to>
    <xdr:sp macro="" textlink="" fLocksText="0">
      <xdr:nvSpPr>
        <xdr:cNvPr id="24" name="Text Box 23">
          <a:extLst>
            <a:ext uri="{FF2B5EF4-FFF2-40B4-BE49-F238E27FC236}">
              <a16:creationId xmlns:a16="http://schemas.microsoft.com/office/drawing/2014/main" id="{50A204F5-438C-4E5D-B67C-77E9CEDA8C3F}"/>
            </a:ext>
          </a:extLst>
        </xdr:cNvPr>
        <xdr:cNvSpPr txBox="1">
          <a:spLocks noChangeArrowheads="1"/>
        </xdr:cNvSpPr>
      </xdr:nvSpPr>
      <xdr:spPr bwMode="auto">
        <a:xfrm>
          <a:off x="9525" y="2200275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2447925</xdr:colOff>
      <xdr:row>66</xdr:row>
      <xdr:rowOff>9525</xdr:rowOff>
    </xdr:from>
    <xdr:to>
      <xdr:col>2</xdr:col>
      <xdr:colOff>323850</xdr:colOff>
      <xdr:row>67</xdr:row>
      <xdr:rowOff>9525</xdr:rowOff>
    </xdr:to>
    <xdr:sp macro="" textlink="" fLocksText="0">
      <xdr:nvSpPr>
        <xdr:cNvPr id="25" name="Text Box 24">
          <a:extLst>
            <a:ext uri="{FF2B5EF4-FFF2-40B4-BE49-F238E27FC236}">
              <a16:creationId xmlns:a16="http://schemas.microsoft.com/office/drawing/2014/main" id="{FD983D85-4170-46B8-AE97-2C2A41A6DD13}"/>
            </a:ext>
          </a:extLst>
        </xdr:cNvPr>
        <xdr:cNvSpPr txBox="1">
          <a:spLocks noChangeArrowheads="1"/>
        </xdr:cNvSpPr>
      </xdr:nvSpPr>
      <xdr:spPr bwMode="auto">
        <a:xfrm>
          <a:off x="2447925" y="2200275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2</xdr:col>
      <xdr:colOff>323850</xdr:colOff>
      <xdr:row>66</xdr:row>
      <xdr:rowOff>9525</xdr:rowOff>
    </xdr:from>
    <xdr:to>
      <xdr:col>5</xdr:col>
      <xdr:colOff>9525</xdr:colOff>
      <xdr:row>67</xdr:row>
      <xdr:rowOff>9525</xdr:rowOff>
    </xdr:to>
    <xdr:sp macro="" textlink="" fLocksText="0">
      <xdr:nvSpPr>
        <xdr:cNvPr id="26" name="Text Box 25">
          <a:extLst>
            <a:ext uri="{FF2B5EF4-FFF2-40B4-BE49-F238E27FC236}">
              <a16:creationId xmlns:a16="http://schemas.microsoft.com/office/drawing/2014/main" id="{4E923730-95D1-4300-BBC9-CAD3FD05301F}"/>
            </a:ext>
          </a:extLst>
        </xdr:cNvPr>
        <xdr:cNvSpPr txBox="1">
          <a:spLocks noChangeArrowheads="1"/>
        </xdr:cNvSpPr>
      </xdr:nvSpPr>
      <xdr:spPr bwMode="auto">
        <a:xfrm>
          <a:off x="4114800" y="2200275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67</xdr:row>
      <xdr:rowOff>9525</xdr:rowOff>
    </xdr:from>
    <xdr:to>
      <xdr:col>0</xdr:col>
      <xdr:colOff>2447925</xdr:colOff>
      <xdr:row>68</xdr:row>
      <xdr:rowOff>9525</xdr:rowOff>
    </xdr:to>
    <xdr:sp macro="" textlink="" fLocksText="0">
      <xdr:nvSpPr>
        <xdr:cNvPr id="27" name="Text Box 26">
          <a:extLst>
            <a:ext uri="{FF2B5EF4-FFF2-40B4-BE49-F238E27FC236}">
              <a16:creationId xmlns:a16="http://schemas.microsoft.com/office/drawing/2014/main" id="{B211FFB4-EA51-4A1B-A4B2-02ED3939B508}"/>
            </a:ext>
          </a:extLst>
        </xdr:cNvPr>
        <xdr:cNvSpPr txBox="1">
          <a:spLocks noChangeArrowheads="1"/>
        </xdr:cNvSpPr>
      </xdr:nvSpPr>
      <xdr:spPr bwMode="auto">
        <a:xfrm>
          <a:off x="9525" y="2217420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0</xdr:col>
      <xdr:colOff>2447925</xdr:colOff>
      <xdr:row>67</xdr:row>
      <xdr:rowOff>9525</xdr:rowOff>
    </xdr:from>
    <xdr:to>
      <xdr:col>2</xdr:col>
      <xdr:colOff>323850</xdr:colOff>
      <xdr:row>68</xdr:row>
      <xdr:rowOff>9525</xdr:rowOff>
    </xdr:to>
    <xdr:sp macro="" textlink="" fLocksText="0">
      <xdr:nvSpPr>
        <xdr:cNvPr id="28" name="Text Box 27">
          <a:extLst>
            <a:ext uri="{FF2B5EF4-FFF2-40B4-BE49-F238E27FC236}">
              <a16:creationId xmlns:a16="http://schemas.microsoft.com/office/drawing/2014/main" id="{06740895-3AF0-4DD1-8481-C8ECEE2B3531}"/>
            </a:ext>
          </a:extLst>
        </xdr:cNvPr>
        <xdr:cNvSpPr txBox="1">
          <a:spLocks noChangeArrowheads="1"/>
        </xdr:cNvSpPr>
      </xdr:nvSpPr>
      <xdr:spPr bwMode="auto">
        <a:xfrm>
          <a:off x="2447925" y="221742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2</xdr:col>
      <xdr:colOff>323850</xdr:colOff>
      <xdr:row>67</xdr:row>
      <xdr:rowOff>9525</xdr:rowOff>
    </xdr:from>
    <xdr:to>
      <xdr:col>5</xdr:col>
      <xdr:colOff>9525</xdr:colOff>
      <xdr:row>68</xdr:row>
      <xdr:rowOff>9525</xdr:rowOff>
    </xdr:to>
    <xdr:sp macro="" textlink="" fLocksText="0">
      <xdr:nvSpPr>
        <xdr:cNvPr id="29" name="Text Box 28">
          <a:extLst>
            <a:ext uri="{FF2B5EF4-FFF2-40B4-BE49-F238E27FC236}">
              <a16:creationId xmlns:a16="http://schemas.microsoft.com/office/drawing/2014/main" id="{59556151-7AD3-45DC-AC3B-16E5B12292E9}"/>
            </a:ext>
          </a:extLst>
        </xdr:cNvPr>
        <xdr:cNvSpPr txBox="1">
          <a:spLocks noChangeArrowheads="1"/>
        </xdr:cNvSpPr>
      </xdr:nvSpPr>
      <xdr:spPr bwMode="auto">
        <a:xfrm>
          <a:off x="4114800" y="2217420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C6B57-400A-49F8-AE23-7B095D06A54B}">
  <sheetPr>
    <tabColor theme="1" tint="4.9989318521683403E-2"/>
    <outlinePr summaryBelow="0"/>
  </sheetPr>
  <dimension ref="A1:I85"/>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15.75" customHeight="1" x14ac:dyDescent="0.25">
      <c r="A14" s="9"/>
      <c r="B14" s="9"/>
      <c r="C14" s="10"/>
    </row>
    <row r="15" spans="1:7" ht="26.25" customHeight="1" x14ac:dyDescent="0.25">
      <c r="A15" s="110" t="s">
        <v>0</v>
      </c>
      <c r="B15" s="112" t="s">
        <v>1</v>
      </c>
      <c r="C15" s="112" t="s">
        <v>2</v>
      </c>
      <c r="D15" s="114" t="s">
        <v>3</v>
      </c>
      <c r="E15" s="114"/>
      <c r="F15" s="114" t="s">
        <v>4</v>
      </c>
      <c r="G15" s="115"/>
    </row>
    <row r="16" spans="1:7" ht="33.75" customHeight="1" x14ac:dyDescent="0.25">
      <c r="A16" s="111"/>
      <c r="B16" s="113"/>
      <c r="C16" s="113"/>
      <c r="D16" s="13" t="s">
        <v>5</v>
      </c>
      <c r="E16" s="13" t="s">
        <v>6</v>
      </c>
      <c r="F16" s="13" t="s">
        <v>7</v>
      </c>
      <c r="G16" s="14" t="s">
        <v>6</v>
      </c>
    </row>
    <row r="17" spans="1:9" ht="37.5" customHeight="1" x14ac:dyDescent="0.25">
      <c r="A17" s="15" t="s">
        <v>8</v>
      </c>
      <c r="B17" s="16" t="s">
        <v>9</v>
      </c>
      <c r="C17" s="16"/>
      <c r="D17" s="17">
        <v>3945482843</v>
      </c>
      <c r="E17" s="17">
        <v>3945482843</v>
      </c>
      <c r="F17" s="17">
        <f>F18+F21+F24+F25+F28+F29+F30+F34</f>
        <v>6820538391</v>
      </c>
      <c r="G17" s="18">
        <f>G18+G21+G24+G25+G28+G29+G30+G34</f>
        <v>6820538391</v>
      </c>
      <c r="I17" s="107"/>
    </row>
    <row r="18" spans="1:9" ht="26.25" customHeight="1" x14ac:dyDescent="0.25">
      <c r="A18" s="19" t="s">
        <v>10</v>
      </c>
      <c r="B18" s="20" t="s">
        <v>11</v>
      </c>
      <c r="C18" s="20"/>
      <c r="D18" s="21">
        <v>2416490161</v>
      </c>
      <c r="E18" s="21">
        <v>2416490161</v>
      </c>
      <c r="F18" s="21">
        <f>F19+F20</f>
        <v>5550275561</v>
      </c>
      <c r="G18" s="22">
        <f>G19+G20</f>
        <v>5550275561</v>
      </c>
      <c r="I18" s="107"/>
    </row>
    <row r="19" spans="1:9" ht="26.25" customHeight="1" x14ac:dyDescent="0.25">
      <c r="A19" s="23" t="s">
        <v>12</v>
      </c>
      <c r="B19" s="24" t="s">
        <v>13</v>
      </c>
      <c r="C19" s="24"/>
      <c r="D19" s="25">
        <v>0</v>
      </c>
      <c r="E19" s="25">
        <v>0</v>
      </c>
      <c r="F19" s="25">
        <v>0</v>
      </c>
      <c r="G19" s="26">
        <v>0</v>
      </c>
      <c r="I19" s="107"/>
    </row>
    <row r="20" spans="1:9" ht="26.25" customHeight="1" x14ac:dyDescent="0.25">
      <c r="A20" s="23" t="s">
        <v>14</v>
      </c>
      <c r="B20" s="24" t="s">
        <v>15</v>
      </c>
      <c r="C20" s="24"/>
      <c r="D20" s="25">
        <v>2416490161</v>
      </c>
      <c r="E20" s="25">
        <v>2416490161</v>
      </c>
      <c r="F20" s="25">
        <v>5550275561</v>
      </c>
      <c r="G20" s="26">
        <v>5550275561</v>
      </c>
      <c r="I20" s="107"/>
    </row>
    <row r="21" spans="1:9" ht="26.25" customHeight="1" x14ac:dyDescent="0.25">
      <c r="A21" s="19" t="s">
        <v>16</v>
      </c>
      <c r="B21" s="20" t="s">
        <v>17</v>
      </c>
      <c r="C21" s="20"/>
      <c r="D21" s="21">
        <v>41818338</v>
      </c>
      <c r="E21" s="21">
        <v>41818338</v>
      </c>
      <c r="F21" s="21">
        <f>F22+F23</f>
        <v>1028897493</v>
      </c>
      <c r="G21" s="22">
        <f>G22+G23</f>
        <v>1028897493</v>
      </c>
      <c r="I21" s="107"/>
    </row>
    <row r="22" spans="1:9" ht="26.25" customHeight="1" x14ac:dyDescent="0.25">
      <c r="A22" s="23" t="s">
        <v>18</v>
      </c>
      <c r="B22" s="24" t="s">
        <v>19</v>
      </c>
      <c r="C22" s="24"/>
      <c r="D22" s="25">
        <v>41818338</v>
      </c>
      <c r="E22" s="25">
        <v>41818338</v>
      </c>
      <c r="F22" s="25">
        <v>1028897493</v>
      </c>
      <c r="G22" s="26">
        <v>1028897493</v>
      </c>
      <c r="I22" s="107"/>
    </row>
    <row r="23" spans="1:9" ht="37.5" customHeight="1" x14ac:dyDescent="0.25">
      <c r="A23" s="23" t="s">
        <v>20</v>
      </c>
      <c r="B23" s="24" t="s">
        <v>21</v>
      </c>
      <c r="C23" s="24"/>
      <c r="D23" s="25">
        <v>0</v>
      </c>
      <c r="E23" s="25">
        <v>0</v>
      </c>
      <c r="F23" s="25">
        <v>0</v>
      </c>
      <c r="G23" s="26">
        <v>0</v>
      </c>
      <c r="I23" s="107"/>
    </row>
    <row r="24" spans="1:9" ht="37.5" customHeight="1" x14ac:dyDescent="0.25">
      <c r="A24" s="19" t="s">
        <v>22</v>
      </c>
      <c r="B24" s="20" t="s">
        <v>23</v>
      </c>
      <c r="C24" s="20"/>
      <c r="D24" s="21">
        <v>-62375006</v>
      </c>
      <c r="E24" s="21">
        <v>-62375006</v>
      </c>
      <c r="F24" s="21">
        <v>-195997036</v>
      </c>
      <c r="G24" s="22">
        <v>-195997036</v>
      </c>
      <c r="I24" s="107"/>
    </row>
    <row r="25" spans="1:9" ht="48.75" customHeight="1" x14ac:dyDescent="0.25">
      <c r="A25" s="19" t="s">
        <v>24</v>
      </c>
      <c r="B25" s="20" t="s">
        <v>25</v>
      </c>
      <c r="C25" s="20"/>
      <c r="D25" s="21">
        <v>1549549350</v>
      </c>
      <c r="E25" s="21">
        <v>1549549350</v>
      </c>
      <c r="F25" s="21">
        <f>F26-F27</f>
        <v>437307578</v>
      </c>
      <c r="G25" s="22">
        <f>G26-G27</f>
        <v>437307578</v>
      </c>
      <c r="I25" s="107"/>
    </row>
    <row r="26" spans="1:9" ht="48.75" customHeight="1" x14ac:dyDescent="0.25">
      <c r="A26" s="23" t="s">
        <v>26</v>
      </c>
      <c r="B26" s="24" t="s">
        <v>27</v>
      </c>
      <c r="C26" s="24"/>
      <c r="D26" s="25">
        <v>1569440857</v>
      </c>
      <c r="E26" s="25">
        <v>1569440857</v>
      </c>
      <c r="F26" s="25">
        <v>144742128</v>
      </c>
      <c r="G26" s="26">
        <v>144742128</v>
      </c>
      <c r="I26" s="107"/>
    </row>
    <row r="27" spans="1:9" ht="51" x14ac:dyDescent="0.25">
      <c r="A27" s="23" t="s">
        <v>28</v>
      </c>
      <c r="B27" s="24" t="s">
        <v>29</v>
      </c>
      <c r="C27" s="24"/>
      <c r="D27" s="25">
        <v>19891507</v>
      </c>
      <c r="E27" s="25">
        <v>19891507</v>
      </c>
      <c r="F27" s="25">
        <v>-292565450</v>
      </c>
      <c r="G27" s="26">
        <v>-292565450</v>
      </c>
      <c r="I27" s="107"/>
    </row>
    <row r="28" spans="1:9" ht="25.5" x14ac:dyDescent="0.25">
      <c r="A28" s="19" t="s">
        <v>30</v>
      </c>
      <c r="B28" s="20" t="s">
        <v>31</v>
      </c>
      <c r="C28" s="20"/>
      <c r="D28" s="21">
        <v>0</v>
      </c>
      <c r="E28" s="21">
        <v>0</v>
      </c>
      <c r="F28" s="21">
        <v>0</v>
      </c>
      <c r="G28" s="22">
        <v>0</v>
      </c>
      <c r="I28" s="107"/>
    </row>
    <row r="29" spans="1:9" ht="51" x14ac:dyDescent="0.25">
      <c r="A29" s="19" t="s">
        <v>32</v>
      </c>
      <c r="B29" s="20" t="s">
        <v>33</v>
      </c>
      <c r="C29" s="20"/>
      <c r="D29" s="21">
        <v>0</v>
      </c>
      <c r="E29" s="21">
        <v>0</v>
      </c>
      <c r="F29" s="21">
        <v>0</v>
      </c>
      <c r="G29" s="22">
        <v>0</v>
      </c>
      <c r="I29" s="107"/>
    </row>
    <row r="30" spans="1:9" ht="25.5" x14ac:dyDescent="0.25">
      <c r="A30" s="19" t="s">
        <v>34</v>
      </c>
      <c r="B30" s="20" t="s">
        <v>35</v>
      </c>
      <c r="C30" s="20"/>
      <c r="D30" s="21">
        <v>0</v>
      </c>
      <c r="E30" s="21">
        <v>0</v>
      </c>
      <c r="F30" s="21">
        <f>F31+F32</f>
        <v>0</v>
      </c>
      <c r="G30" s="22">
        <f>G31+G32</f>
        <v>0</v>
      </c>
      <c r="I30" s="107"/>
    </row>
    <row r="31" spans="1:9" ht="25.5" x14ac:dyDescent="0.25">
      <c r="A31" s="23" t="s">
        <v>36</v>
      </c>
      <c r="B31" s="24" t="s">
        <v>37</v>
      </c>
      <c r="C31" s="24"/>
      <c r="D31" s="25">
        <v>0</v>
      </c>
      <c r="E31" s="25">
        <v>0</v>
      </c>
      <c r="F31" s="25">
        <v>0</v>
      </c>
      <c r="G31" s="26">
        <v>0</v>
      </c>
      <c r="I31" s="107"/>
    </row>
    <row r="32" spans="1:9" ht="38.25" x14ac:dyDescent="0.25">
      <c r="A32" s="23" t="s">
        <v>38</v>
      </c>
      <c r="B32" s="24" t="s">
        <v>39</v>
      </c>
      <c r="C32" s="24"/>
      <c r="D32" s="25">
        <v>0</v>
      </c>
      <c r="E32" s="25">
        <v>0</v>
      </c>
      <c r="F32" s="25">
        <v>0</v>
      </c>
      <c r="G32" s="26">
        <v>0</v>
      </c>
      <c r="I32" s="107"/>
    </row>
    <row r="33" spans="1:9" ht="102" x14ac:dyDescent="0.25">
      <c r="A33" s="19" t="s">
        <v>40</v>
      </c>
      <c r="B33" s="20"/>
      <c r="C33" s="20"/>
      <c r="D33" s="21">
        <v>0</v>
      </c>
      <c r="E33" s="21">
        <v>0</v>
      </c>
      <c r="F33" s="21">
        <v>0</v>
      </c>
      <c r="G33" s="22">
        <v>0</v>
      </c>
      <c r="I33" s="107"/>
    </row>
    <row r="34" spans="1:9" ht="25.5" x14ac:dyDescent="0.25">
      <c r="A34" s="19" t="s">
        <v>41</v>
      </c>
      <c r="B34" s="20" t="s">
        <v>42</v>
      </c>
      <c r="C34" s="20"/>
      <c r="D34" s="21">
        <v>0</v>
      </c>
      <c r="E34" s="21">
        <v>0</v>
      </c>
      <c r="F34" s="21">
        <v>54795</v>
      </c>
      <c r="G34" s="22">
        <v>54795</v>
      </c>
      <c r="I34" s="107"/>
    </row>
    <row r="35" spans="1:9" ht="25.5" x14ac:dyDescent="0.25">
      <c r="A35" s="15" t="s">
        <v>43</v>
      </c>
      <c r="B35" s="16" t="s">
        <v>44</v>
      </c>
      <c r="C35" s="16"/>
      <c r="D35" s="17">
        <v>11764124</v>
      </c>
      <c r="E35" s="17">
        <v>11764124</v>
      </c>
      <c r="F35" s="17">
        <f>F36+F40+F41+F42+F43</f>
        <v>25275893</v>
      </c>
      <c r="G35" s="18">
        <f>G36+G40+G41+G42+G43</f>
        <v>25275893</v>
      </c>
      <c r="I35" s="107"/>
    </row>
    <row r="36" spans="1:9" ht="51" x14ac:dyDescent="0.25">
      <c r="A36" s="19" t="s">
        <v>45</v>
      </c>
      <c r="B36" s="20" t="s">
        <v>46</v>
      </c>
      <c r="C36" s="20"/>
      <c r="D36" s="21">
        <v>11764124</v>
      </c>
      <c r="E36" s="21">
        <v>11764124</v>
      </c>
      <c r="F36" s="21">
        <f>F37+F38+F39</f>
        <v>25275893</v>
      </c>
      <c r="G36" s="22">
        <f>G37+G38+G39</f>
        <v>25275893</v>
      </c>
      <c r="I36" s="107"/>
    </row>
    <row r="37" spans="1:9" ht="25.5" x14ac:dyDescent="0.25">
      <c r="A37" s="23" t="s">
        <v>47</v>
      </c>
      <c r="B37" s="24" t="s">
        <v>48</v>
      </c>
      <c r="C37" s="24"/>
      <c r="D37" s="25">
        <v>7725942</v>
      </c>
      <c r="E37" s="25">
        <v>7725942</v>
      </c>
      <c r="F37" s="25">
        <v>16561564</v>
      </c>
      <c r="G37" s="26">
        <v>16561564</v>
      </c>
      <c r="I37" s="107"/>
    </row>
    <row r="38" spans="1:9" ht="25.5" x14ac:dyDescent="0.25">
      <c r="A38" s="23" t="s">
        <v>49</v>
      </c>
      <c r="B38" s="24" t="s">
        <v>50</v>
      </c>
      <c r="C38" s="24"/>
      <c r="D38" s="25">
        <v>0</v>
      </c>
      <c r="E38" s="25">
        <v>0</v>
      </c>
      <c r="F38" s="25">
        <v>0</v>
      </c>
      <c r="G38" s="26">
        <v>0</v>
      </c>
      <c r="I38" s="107"/>
    </row>
    <row r="39" spans="1:9" ht="38.25" x14ac:dyDescent="0.25">
      <c r="A39" s="23" t="s">
        <v>51</v>
      </c>
      <c r="B39" s="24" t="s">
        <v>52</v>
      </c>
      <c r="C39" s="24"/>
      <c r="D39" s="25">
        <v>4038182</v>
      </c>
      <c r="E39" s="25">
        <v>4038182</v>
      </c>
      <c r="F39" s="25">
        <v>8714329</v>
      </c>
      <c r="G39" s="26">
        <v>8714329</v>
      </c>
      <c r="I39" s="107"/>
    </row>
    <row r="40" spans="1:9" ht="38.25" x14ac:dyDescent="0.25">
      <c r="A40" s="19" t="s">
        <v>53</v>
      </c>
      <c r="B40" s="20" t="s">
        <v>54</v>
      </c>
      <c r="C40" s="20"/>
      <c r="D40" s="21">
        <v>0</v>
      </c>
      <c r="E40" s="21">
        <v>0</v>
      </c>
      <c r="F40" s="21">
        <v>0</v>
      </c>
      <c r="G40" s="22">
        <v>0</v>
      </c>
      <c r="I40" s="107"/>
    </row>
    <row r="41" spans="1:9" ht="25.5" x14ac:dyDescent="0.25">
      <c r="A41" s="19" t="s">
        <v>55</v>
      </c>
      <c r="B41" s="20" t="s">
        <v>56</v>
      </c>
      <c r="C41" s="20"/>
      <c r="D41" s="21">
        <v>0</v>
      </c>
      <c r="E41" s="21">
        <v>0</v>
      </c>
      <c r="F41" s="21">
        <v>0</v>
      </c>
      <c r="G41" s="22">
        <v>0</v>
      </c>
      <c r="I41" s="107"/>
    </row>
    <row r="42" spans="1:9" ht="76.5" x14ac:dyDescent="0.25">
      <c r="A42" s="19" t="s">
        <v>57</v>
      </c>
      <c r="B42" s="20" t="s">
        <v>58</v>
      </c>
      <c r="C42" s="20"/>
      <c r="D42" s="21">
        <v>0</v>
      </c>
      <c r="E42" s="21">
        <v>0</v>
      </c>
      <c r="F42" s="21">
        <v>0</v>
      </c>
      <c r="G42" s="22">
        <v>0</v>
      </c>
      <c r="I42" s="107"/>
    </row>
    <row r="43" spans="1:9" ht="25.5" x14ac:dyDescent="0.25">
      <c r="A43" s="19" t="s">
        <v>59</v>
      </c>
      <c r="B43" s="20" t="s">
        <v>60</v>
      </c>
      <c r="C43" s="20"/>
      <c r="D43" s="21">
        <v>0</v>
      </c>
      <c r="E43" s="21">
        <v>0</v>
      </c>
      <c r="F43" s="21">
        <v>0</v>
      </c>
      <c r="G43" s="22">
        <v>0</v>
      </c>
      <c r="I43" s="107"/>
    </row>
    <row r="44" spans="1:9" ht="25.5" x14ac:dyDescent="0.25">
      <c r="A44" s="15" t="s">
        <v>61</v>
      </c>
      <c r="B44" s="16" t="s">
        <v>62</v>
      </c>
      <c r="C44" s="16"/>
      <c r="D44" s="17">
        <v>883978226</v>
      </c>
      <c r="E44" s="17">
        <v>883978226</v>
      </c>
      <c r="F44" s="17">
        <f>F45+F46+F50+F51+F52+F53+F54+F55+F56+F57</f>
        <v>1271411861</v>
      </c>
      <c r="G44" s="18">
        <f>G45+G46+G50+G51+G52+G53+G54+G55+G56+G57</f>
        <v>1271411861</v>
      </c>
      <c r="I44" s="107"/>
    </row>
    <row r="45" spans="1:9" ht="25.5" x14ac:dyDescent="0.25">
      <c r="A45" s="19" t="s">
        <v>63</v>
      </c>
      <c r="B45" s="20" t="s">
        <v>64</v>
      </c>
      <c r="C45" s="20"/>
      <c r="D45" s="21">
        <v>447173482</v>
      </c>
      <c r="E45" s="21">
        <v>447173482</v>
      </c>
      <c r="F45" s="21">
        <v>832911240</v>
      </c>
      <c r="G45" s="22">
        <v>832911240</v>
      </c>
      <c r="I45" s="107"/>
    </row>
    <row r="46" spans="1:9" ht="25.5" x14ac:dyDescent="0.25">
      <c r="A46" s="19" t="s">
        <v>65</v>
      </c>
      <c r="B46" s="20" t="s">
        <v>66</v>
      </c>
      <c r="C46" s="20"/>
      <c r="D46" s="21">
        <v>90700111</v>
      </c>
      <c r="E46" s="21">
        <v>90700111</v>
      </c>
      <c r="F46" s="21">
        <v>91152832</v>
      </c>
      <c r="G46" s="22">
        <v>91152832</v>
      </c>
      <c r="I46" s="107"/>
    </row>
    <row r="47" spans="1:9" ht="25.5" x14ac:dyDescent="0.25">
      <c r="A47" s="23" t="s">
        <v>67</v>
      </c>
      <c r="B47" s="24" t="s">
        <v>68</v>
      </c>
      <c r="C47" s="24"/>
      <c r="D47" s="25">
        <v>90000000</v>
      </c>
      <c r="E47" s="25">
        <v>90000000</v>
      </c>
      <c r="F47" s="25">
        <v>90000000</v>
      </c>
      <c r="G47" s="26">
        <v>90000000</v>
      </c>
      <c r="I47" s="107"/>
    </row>
    <row r="48" spans="1:9" ht="25.5" x14ac:dyDescent="0.25">
      <c r="A48" s="23" t="s">
        <v>69</v>
      </c>
      <c r="B48" s="24" t="s">
        <v>70</v>
      </c>
      <c r="C48" s="24"/>
      <c r="D48" s="25">
        <v>700111</v>
      </c>
      <c r="E48" s="25">
        <v>700111</v>
      </c>
      <c r="F48" s="25">
        <v>1152832</v>
      </c>
      <c r="G48" s="26">
        <v>1152832</v>
      </c>
      <c r="I48" s="107"/>
    </row>
    <row r="49" spans="1:9" ht="76.5" x14ac:dyDescent="0.25">
      <c r="A49" s="23" t="s">
        <v>71</v>
      </c>
      <c r="B49" s="24" t="s">
        <v>72</v>
      </c>
      <c r="C49" s="24"/>
      <c r="D49" s="25">
        <v>0</v>
      </c>
      <c r="E49" s="25">
        <v>0</v>
      </c>
      <c r="F49" s="25">
        <v>0</v>
      </c>
      <c r="G49" s="26">
        <v>0</v>
      </c>
      <c r="I49" s="107"/>
    </row>
    <row r="50" spans="1:9" ht="25.5" x14ac:dyDescent="0.25">
      <c r="A50" s="19" t="s">
        <v>73</v>
      </c>
      <c r="B50" s="20" t="s">
        <v>74</v>
      </c>
      <c r="C50" s="20"/>
      <c r="D50" s="21">
        <v>46200000</v>
      </c>
      <c r="E50" s="21">
        <v>46200000</v>
      </c>
      <c r="F50" s="21">
        <v>46200000</v>
      </c>
      <c r="G50" s="22">
        <v>46200000</v>
      </c>
      <c r="I50" s="107"/>
    </row>
    <row r="51" spans="1:9" ht="25.5" x14ac:dyDescent="0.25">
      <c r="A51" s="19" t="s">
        <v>75</v>
      </c>
      <c r="B51" s="20" t="s">
        <v>76</v>
      </c>
      <c r="C51" s="20"/>
      <c r="D51" s="21">
        <v>99000000</v>
      </c>
      <c r="E51" s="21">
        <v>99000000</v>
      </c>
      <c r="F51" s="21">
        <v>99000000</v>
      </c>
      <c r="G51" s="22">
        <v>99000000</v>
      </c>
      <c r="I51" s="107"/>
    </row>
    <row r="52" spans="1:9" ht="25.5" x14ac:dyDescent="0.25">
      <c r="A52" s="19" t="s">
        <v>77</v>
      </c>
      <c r="B52" s="20" t="s">
        <v>78</v>
      </c>
      <c r="C52" s="20"/>
      <c r="D52" s="21">
        <v>79200000</v>
      </c>
      <c r="E52" s="21">
        <v>79200000</v>
      </c>
      <c r="F52" s="21">
        <v>79200000</v>
      </c>
      <c r="G52" s="22">
        <v>79200000</v>
      </c>
      <c r="I52" s="107"/>
    </row>
    <row r="53" spans="1:9" ht="38.25" x14ac:dyDescent="0.25">
      <c r="A53" s="19" t="s">
        <v>79</v>
      </c>
      <c r="B53" s="20" t="s">
        <v>80</v>
      </c>
      <c r="C53" s="20"/>
      <c r="D53" s="21">
        <v>0</v>
      </c>
      <c r="E53" s="21">
        <v>0</v>
      </c>
      <c r="F53" s="21">
        <v>0</v>
      </c>
      <c r="G53" s="22">
        <v>0</v>
      </c>
      <c r="I53" s="107"/>
    </row>
    <row r="54" spans="1:9" ht="38.25" x14ac:dyDescent="0.25">
      <c r="A54" s="19" t="s">
        <v>81</v>
      </c>
      <c r="B54" s="20" t="s">
        <v>82</v>
      </c>
      <c r="C54" s="20"/>
      <c r="D54" s="21">
        <v>0</v>
      </c>
      <c r="E54" s="21">
        <v>0</v>
      </c>
      <c r="F54" s="21">
        <v>4050000</v>
      </c>
      <c r="G54" s="22">
        <v>4050000</v>
      </c>
      <c r="I54" s="107"/>
    </row>
    <row r="55" spans="1:9" ht="25.5" x14ac:dyDescent="0.25">
      <c r="A55" s="19" t="s">
        <v>83</v>
      </c>
      <c r="B55" s="20" t="s">
        <v>84</v>
      </c>
      <c r="C55" s="20"/>
      <c r="D55" s="21">
        <v>59425747</v>
      </c>
      <c r="E55" s="21">
        <v>59425747</v>
      </c>
      <c r="F55" s="21">
        <v>59672156</v>
      </c>
      <c r="G55" s="22">
        <v>59672156</v>
      </c>
      <c r="I55" s="107"/>
    </row>
    <row r="56" spans="1:9" ht="25.5" x14ac:dyDescent="0.25">
      <c r="A56" s="19" t="s">
        <v>85</v>
      </c>
      <c r="B56" s="20" t="s">
        <v>86</v>
      </c>
      <c r="C56" s="20"/>
      <c r="D56" s="21">
        <v>0</v>
      </c>
      <c r="E56" s="21">
        <v>0</v>
      </c>
      <c r="F56" s="21">
        <v>0</v>
      </c>
      <c r="G56" s="22">
        <v>0</v>
      </c>
      <c r="I56" s="107"/>
    </row>
    <row r="57" spans="1:9" ht="25.5" x14ac:dyDescent="0.25">
      <c r="A57" s="19" t="s">
        <v>87</v>
      </c>
      <c r="B57" s="20" t="s">
        <v>88</v>
      </c>
      <c r="C57" s="20"/>
      <c r="D57" s="21">
        <v>62278886</v>
      </c>
      <c r="E57" s="21">
        <v>62278886</v>
      </c>
      <c r="F57" s="21">
        <f>F58+F59+F60+F61+F62+F63+F64+F65+F66+F67+F68+F69+F70+F71</f>
        <v>59225633</v>
      </c>
      <c r="G57" s="22">
        <f>G58+G59+G60+G61+G62+G63+G64+G65+G66+G67+G68+G69+G70+G71</f>
        <v>59225633</v>
      </c>
      <c r="I57" s="107"/>
    </row>
    <row r="58" spans="1:9" ht="38.25" x14ac:dyDescent="0.25">
      <c r="A58" s="23" t="s">
        <v>89</v>
      </c>
      <c r="B58" s="24" t="s">
        <v>90</v>
      </c>
      <c r="C58" s="24"/>
      <c r="D58" s="25">
        <v>54000000</v>
      </c>
      <c r="E58" s="25">
        <v>54000000</v>
      </c>
      <c r="F58" s="25">
        <v>54000000</v>
      </c>
      <c r="G58" s="26">
        <v>54000000</v>
      </c>
      <c r="I58" s="107"/>
    </row>
    <row r="59" spans="1:9" ht="51" x14ac:dyDescent="0.25">
      <c r="A59" s="23" t="s">
        <v>91</v>
      </c>
      <c r="B59" s="24" t="s">
        <v>92</v>
      </c>
      <c r="C59" s="24"/>
      <c r="D59" s="25">
        <v>0</v>
      </c>
      <c r="E59" s="25">
        <v>0</v>
      </c>
      <c r="F59" s="25">
        <v>0</v>
      </c>
      <c r="G59" s="26">
        <v>0</v>
      </c>
      <c r="I59" s="107"/>
    </row>
    <row r="60" spans="1:9" ht="25.5" x14ac:dyDescent="0.25">
      <c r="A60" s="23" t="s">
        <v>93</v>
      </c>
      <c r="B60" s="24" t="s">
        <v>94</v>
      </c>
      <c r="C60" s="24"/>
      <c r="D60" s="25">
        <v>0</v>
      </c>
      <c r="E60" s="25">
        <v>0</v>
      </c>
      <c r="F60" s="25">
        <v>0</v>
      </c>
      <c r="G60" s="26">
        <v>0</v>
      </c>
      <c r="I60" s="107"/>
    </row>
    <row r="61" spans="1:9" ht="38.25" x14ac:dyDescent="0.25">
      <c r="A61" s="23" t="s">
        <v>95</v>
      </c>
      <c r="B61" s="24" t="s">
        <v>96</v>
      </c>
      <c r="C61" s="24"/>
      <c r="D61" s="25">
        <v>0</v>
      </c>
      <c r="E61" s="25">
        <v>0</v>
      </c>
      <c r="F61" s="25">
        <v>0</v>
      </c>
      <c r="G61" s="26">
        <v>0</v>
      </c>
      <c r="I61" s="107"/>
    </row>
    <row r="62" spans="1:9" ht="25.5" x14ac:dyDescent="0.25">
      <c r="A62" s="23" t="s">
        <v>97</v>
      </c>
      <c r="B62" s="24" t="s">
        <v>98</v>
      </c>
      <c r="C62" s="24"/>
      <c r="D62" s="25">
        <v>0</v>
      </c>
      <c r="E62" s="25">
        <v>0</v>
      </c>
      <c r="F62" s="25">
        <v>0</v>
      </c>
      <c r="G62" s="26">
        <v>0</v>
      </c>
      <c r="I62" s="107"/>
    </row>
    <row r="63" spans="1:9" ht="25.5" x14ac:dyDescent="0.25">
      <c r="A63" s="23" t="s">
        <v>99</v>
      </c>
      <c r="B63" s="24" t="s">
        <v>100</v>
      </c>
      <c r="C63" s="24"/>
      <c r="D63" s="25">
        <v>0</v>
      </c>
      <c r="E63" s="25">
        <v>0</v>
      </c>
      <c r="F63" s="25">
        <v>0</v>
      </c>
      <c r="G63" s="26">
        <v>0</v>
      </c>
      <c r="I63" s="107"/>
    </row>
    <row r="64" spans="1:9" ht="25.5" x14ac:dyDescent="0.25">
      <c r="A64" s="23" t="s">
        <v>101</v>
      </c>
      <c r="B64" s="24" t="s">
        <v>102</v>
      </c>
      <c r="C64" s="24"/>
      <c r="D64" s="25">
        <v>4958886</v>
      </c>
      <c r="E64" s="25">
        <v>4958886</v>
      </c>
      <c r="F64" s="25">
        <v>4972633</v>
      </c>
      <c r="G64" s="26">
        <v>4972633</v>
      </c>
      <c r="I64" s="107"/>
    </row>
    <row r="65" spans="1:9" ht="25.5" x14ac:dyDescent="0.25">
      <c r="A65" s="23" t="s">
        <v>103</v>
      </c>
      <c r="B65" s="24" t="s">
        <v>104</v>
      </c>
      <c r="C65" s="24"/>
      <c r="D65" s="25">
        <v>1320000</v>
      </c>
      <c r="E65" s="25">
        <v>1320000</v>
      </c>
      <c r="F65" s="25">
        <v>253000</v>
      </c>
      <c r="G65" s="26">
        <v>253000</v>
      </c>
      <c r="I65" s="107"/>
    </row>
    <row r="66" spans="1:9" ht="38.25" x14ac:dyDescent="0.25">
      <c r="A66" s="23" t="s">
        <v>105</v>
      </c>
      <c r="B66" s="24" t="s">
        <v>106</v>
      </c>
      <c r="C66" s="24"/>
      <c r="D66" s="25">
        <v>0</v>
      </c>
      <c r="E66" s="25">
        <v>0</v>
      </c>
      <c r="F66" s="25">
        <v>0</v>
      </c>
      <c r="G66" s="26">
        <v>0</v>
      </c>
      <c r="I66" s="107"/>
    </row>
    <row r="67" spans="1:9" ht="25.5" x14ac:dyDescent="0.25">
      <c r="A67" s="23" t="s">
        <v>107</v>
      </c>
      <c r="B67" s="24" t="s">
        <v>108</v>
      </c>
      <c r="C67" s="24"/>
      <c r="D67" s="25">
        <v>0</v>
      </c>
      <c r="E67" s="25">
        <v>0</v>
      </c>
      <c r="F67" s="25">
        <v>0</v>
      </c>
      <c r="G67" s="26">
        <v>0</v>
      </c>
      <c r="I67" s="107"/>
    </row>
    <row r="68" spans="1:9" ht="38.25" x14ac:dyDescent="0.25">
      <c r="A68" s="23" t="s">
        <v>109</v>
      </c>
      <c r="B68" s="24" t="s">
        <v>110</v>
      </c>
      <c r="C68" s="24"/>
      <c r="D68" s="25">
        <v>0</v>
      </c>
      <c r="E68" s="25">
        <v>0</v>
      </c>
      <c r="F68" s="25">
        <v>0</v>
      </c>
      <c r="G68" s="26">
        <v>0</v>
      </c>
      <c r="I68" s="107"/>
    </row>
    <row r="69" spans="1:9" ht="25.5" x14ac:dyDescent="0.25">
      <c r="A69" s="23" t="s">
        <v>111</v>
      </c>
      <c r="B69" s="24" t="s">
        <v>112</v>
      </c>
      <c r="C69" s="24"/>
      <c r="D69" s="25">
        <v>0</v>
      </c>
      <c r="E69" s="25">
        <v>0</v>
      </c>
      <c r="F69" s="25">
        <v>0</v>
      </c>
      <c r="G69" s="26">
        <v>0</v>
      </c>
      <c r="I69" s="107"/>
    </row>
    <row r="70" spans="1:9" ht="25.5" x14ac:dyDescent="0.25">
      <c r="A70" s="23" t="s">
        <v>113</v>
      </c>
      <c r="B70" s="24" t="s">
        <v>114</v>
      </c>
      <c r="C70" s="24"/>
      <c r="D70" s="25">
        <v>0</v>
      </c>
      <c r="E70" s="25">
        <v>0</v>
      </c>
      <c r="F70" s="25">
        <v>0</v>
      </c>
      <c r="G70" s="26">
        <v>0</v>
      </c>
      <c r="I70" s="107"/>
    </row>
    <row r="71" spans="1:9" ht="25.5" x14ac:dyDescent="0.25">
      <c r="A71" s="23" t="s">
        <v>115</v>
      </c>
      <c r="B71" s="24" t="s">
        <v>116</v>
      </c>
      <c r="C71" s="24"/>
      <c r="D71" s="25">
        <v>2000000</v>
      </c>
      <c r="E71" s="25">
        <v>2000000</v>
      </c>
      <c r="F71" s="25">
        <v>0</v>
      </c>
      <c r="G71" s="26">
        <v>0</v>
      </c>
      <c r="I71" s="107"/>
    </row>
    <row r="72" spans="1:9" ht="38.25" x14ac:dyDescent="0.25">
      <c r="A72" s="15" t="s">
        <v>117</v>
      </c>
      <c r="B72" s="16" t="s">
        <v>118</v>
      </c>
      <c r="C72" s="16"/>
      <c r="D72" s="17">
        <v>3049740493</v>
      </c>
      <c r="E72" s="17">
        <v>3049740493</v>
      </c>
      <c r="F72" s="17">
        <f>F17-F35-F44</f>
        <v>5523850637</v>
      </c>
      <c r="G72" s="18">
        <f>G17-G35-G44</f>
        <v>5523850637</v>
      </c>
      <c r="I72" s="107"/>
    </row>
    <row r="73" spans="1:9" ht="38.25" x14ac:dyDescent="0.25">
      <c r="A73" s="15" t="s">
        <v>119</v>
      </c>
      <c r="B73" s="16" t="s">
        <v>120</v>
      </c>
      <c r="C73" s="16"/>
      <c r="D73" s="17">
        <v>0</v>
      </c>
      <c r="E73" s="17">
        <v>0</v>
      </c>
      <c r="F73" s="17">
        <f>F74-F75</f>
        <v>0</v>
      </c>
      <c r="G73" s="18">
        <f>G74-G75</f>
        <v>0</v>
      </c>
      <c r="I73" s="107"/>
    </row>
    <row r="74" spans="1:9" ht="25.5" x14ac:dyDescent="0.25">
      <c r="A74" s="19" t="s">
        <v>121</v>
      </c>
      <c r="B74" s="20" t="s">
        <v>122</v>
      </c>
      <c r="C74" s="20"/>
      <c r="D74" s="21">
        <v>0</v>
      </c>
      <c r="E74" s="21">
        <v>0</v>
      </c>
      <c r="F74" s="21">
        <v>0</v>
      </c>
      <c r="G74" s="22">
        <v>0</v>
      </c>
      <c r="I74" s="107"/>
    </row>
    <row r="75" spans="1:9" ht="25.5" x14ac:dyDescent="0.25">
      <c r="A75" s="19" t="s">
        <v>123</v>
      </c>
      <c r="B75" s="20" t="s">
        <v>124</v>
      </c>
      <c r="C75" s="20"/>
      <c r="D75" s="21">
        <v>0</v>
      </c>
      <c r="E75" s="21">
        <v>0</v>
      </c>
      <c r="F75" s="21">
        <v>0</v>
      </c>
      <c r="G75" s="22">
        <v>0</v>
      </c>
      <c r="I75" s="107"/>
    </row>
    <row r="76" spans="1:9" ht="38.25" x14ac:dyDescent="0.25">
      <c r="A76" s="15" t="s">
        <v>125</v>
      </c>
      <c r="B76" s="16" t="s">
        <v>126</v>
      </c>
      <c r="C76" s="16"/>
      <c r="D76" s="17">
        <v>3049740493</v>
      </c>
      <c r="E76" s="17">
        <v>3049740493</v>
      </c>
      <c r="F76" s="17">
        <f>F72+F73</f>
        <v>5523850637</v>
      </c>
      <c r="G76" s="18">
        <f>G72+G73</f>
        <v>5523850637</v>
      </c>
      <c r="I76" s="107"/>
    </row>
    <row r="77" spans="1:9" ht="25.5" x14ac:dyDescent="0.25">
      <c r="A77" s="19" t="s">
        <v>127</v>
      </c>
      <c r="B77" s="20" t="s">
        <v>128</v>
      </c>
      <c r="C77" s="20"/>
      <c r="D77" s="21">
        <v>1500191143</v>
      </c>
      <c r="E77" s="21">
        <v>1500191143</v>
      </c>
      <c r="F77" s="21">
        <v>5086543059</v>
      </c>
      <c r="G77" s="22">
        <v>5086543059</v>
      </c>
      <c r="I77" s="107"/>
    </row>
    <row r="78" spans="1:9" ht="25.5" x14ac:dyDescent="0.25">
      <c r="A78" s="19" t="s">
        <v>129</v>
      </c>
      <c r="B78" s="20" t="s">
        <v>130</v>
      </c>
      <c r="C78" s="20"/>
      <c r="D78" s="21">
        <v>1549549350</v>
      </c>
      <c r="E78" s="21">
        <v>1549549350</v>
      </c>
      <c r="F78" s="21">
        <v>437307578</v>
      </c>
      <c r="G78" s="22">
        <v>437307578</v>
      </c>
      <c r="I78" s="107"/>
    </row>
    <row r="79" spans="1:9" ht="25.5" x14ac:dyDescent="0.25">
      <c r="A79" s="15" t="s">
        <v>131</v>
      </c>
      <c r="B79" s="16" t="s">
        <v>132</v>
      </c>
      <c r="C79" s="16"/>
      <c r="D79" s="17">
        <v>0</v>
      </c>
      <c r="E79" s="17">
        <v>0</v>
      </c>
      <c r="F79" s="17">
        <v>0</v>
      </c>
      <c r="G79" s="18">
        <v>0</v>
      </c>
      <c r="I79" s="107"/>
    </row>
    <row r="80" spans="1:9" ht="38.25" x14ac:dyDescent="0.25">
      <c r="A80" s="27" t="s">
        <v>133</v>
      </c>
      <c r="B80" s="28" t="s">
        <v>134</v>
      </c>
      <c r="C80" s="28"/>
      <c r="D80" s="29">
        <v>3049740493</v>
      </c>
      <c r="E80" s="29">
        <v>3049740493</v>
      </c>
      <c r="F80" s="29">
        <f>F76-F79</f>
        <v>5523850637</v>
      </c>
      <c r="G80" s="30">
        <f>G76-G79</f>
        <v>5523850637</v>
      </c>
      <c r="I80" s="107"/>
    </row>
    <row r="81" spans="1:4" ht="10.5" customHeight="1" x14ac:dyDescent="0.25">
      <c r="A81" s="1"/>
      <c r="B81" s="1"/>
      <c r="C81" s="1"/>
      <c r="D81" s="1"/>
    </row>
    <row r="82" spans="1:4" ht="15" customHeight="1" x14ac:dyDescent="0.2">
      <c r="A82" s="31"/>
      <c r="B82" s="5"/>
      <c r="C82" s="32"/>
    </row>
    <row r="83" spans="1:4" ht="15" customHeight="1" x14ac:dyDescent="0.2">
      <c r="A83" s="6"/>
      <c r="B83" s="33"/>
      <c r="C83" s="34"/>
    </row>
    <row r="84" spans="1:4" ht="15.75" customHeight="1" x14ac:dyDescent="0.25">
      <c r="A84" s="1"/>
      <c r="B84" s="1"/>
      <c r="C84" s="1"/>
      <c r="D84" s="1"/>
    </row>
    <row r="85" spans="1:4" ht="15.75" customHeight="1" x14ac:dyDescent="0.25">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E44A-E637-40D0-9CC0-49D018BC4155}">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5"/>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6"/>
      <c r="C14" s="9"/>
    </row>
    <row r="15" spans="1:5" ht="36" customHeight="1" x14ac:dyDescent="0.25">
      <c r="A15" s="37" t="s">
        <v>135</v>
      </c>
      <c r="B15" s="38" t="s">
        <v>1</v>
      </c>
      <c r="C15" s="38" t="s">
        <v>136</v>
      </c>
      <c r="D15" s="39" t="s">
        <v>137</v>
      </c>
      <c r="E15" s="40" t="s">
        <v>138</v>
      </c>
    </row>
    <row r="16" spans="1:5" ht="26.25" customHeight="1" x14ac:dyDescent="0.25">
      <c r="A16" s="41" t="s">
        <v>139</v>
      </c>
      <c r="B16" s="42" t="s">
        <v>140</v>
      </c>
      <c r="C16" s="42"/>
      <c r="D16" s="17">
        <v>0</v>
      </c>
      <c r="E16" s="18">
        <v>0</v>
      </c>
    </row>
    <row r="17" spans="1:5" ht="26.25" customHeight="1" x14ac:dyDescent="0.25">
      <c r="A17" s="41" t="s">
        <v>141</v>
      </c>
      <c r="B17" s="42" t="s">
        <v>142</v>
      </c>
      <c r="C17" s="42"/>
      <c r="D17" s="17">
        <f>D18+D23+D24</f>
        <v>3873440195</v>
      </c>
      <c r="E17" s="18">
        <f>E18+E23+E24</f>
        <v>1597401026</v>
      </c>
    </row>
    <row r="18" spans="1:5" ht="26.25" customHeight="1" x14ac:dyDescent="0.25">
      <c r="A18" s="43" t="s">
        <v>143</v>
      </c>
      <c r="B18" s="44" t="s">
        <v>144</v>
      </c>
      <c r="C18" s="44"/>
      <c r="D18" s="21">
        <f>D19+D20+D21+D22</f>
        <v>3873440195</v>
      </c>
      <c r="E18" s="22">
        <f>E19+E20+E21+E22</f>
        <v>1597401026</v>
      </c>
    </row>
    <row r="19" spans="1:5" ht="26.25" customHeight="1" x14ac:dyDescent="0.25">
      <c r="A19" s="45" t="s">
        <v>145</v>
      </c>
      <c r="B19" s="46" t="s">
        <v>146</v>
      </c>
      <c r="C19" s="46"/>
      <c r="D19" s="25">
        <v>0</v>
      </c>
      <c r="E19" s="26">
        <v>10000351</v>
      </c>
    </row>
    <row r="20" spans="1:5" ht="26.25" customHeight="1" x14ac:dyDescent="0.25">
      <c r="A20" s="45" t="s">
        <v>147</v>
      </c>
      <c r="B20" s="46" t="s">
        <v>148</v>
      </c>
      <c r="C20" s="46"/>
      <c r="D20" s="25">
        <v>0</v>
      </c>
      <c r="E20" s="26">
        <v>31</v>
      </c>
    </row>
    <row r="21" spans="1:5" ht="26.25" customHeight="1" x14ac:dyDescent="0.25">
      <c r="A21" s="45" t="s">
        <v>149</v>
      </c>
      <c r="B21" s="46" t="s">
        <v>150</v>
      </c>
      <c r="C21" s="46"/>
      <c r="D21" s="25">
        <v>3873440195</v>
      </c>
      <c r="E21" s="26">
        <v>1587400644</v>
      </c>
    </row>
    <row r="22" spans="1:5" ht="26.25" customHeight="1" x14ac:dyDescent="0.25">
      <c r="A22" s="45" t="s">
        <v>151</v>
      </c>
      <c r="B22" s="46" t="s">
        <v>152</v>
      </c>
      <c r="C22" s="46"/>
      <c r="D22" s="25">
        <v>0</v>
      </c>
      <c r="E22" s="26">
        <v>0</v>
      </c>
    </row>
    <row r="23" spans="1:5" ht="26.25" customHeight="1" x14ac:dyDescent="0.25">
      <c r="A23" s="43" t="s">
        <v>153</v>
      </c>
      <c r="B23" s="44" t="s">
        <v>154</v>
      </c>
      <c r="C23" s="44"/>
      <c r="D23" s="21">
        <v>0</v>
      </c>
      <c r="E23" s="22">
        <v>0</v>
      </c>
    </row>
    <row r="24" spans="1:5" ht="26.25" customHeight="1" x14ac:dyDescent="0.25">
      <c r="A24" s="43" t="s">
        <v>155</v>
      </c>
      <c r="B24" s="44" t="s">
        <v>156</v>
      </c>
      <c r="C24" s="44"/>
      <c r="D24" s="21">
        <v>0</v>
      </c>
      <c r="E24" s="22">
        <v>0</v>
      </c>
    </row>
    <row r="25" spans="1:5" ht="26.25" customHeight="1" x14ac:dyDescent="0.25">
      <c r="A25" s="41" t="s">
        <v>157</v>
      </c>
      <c r="B25" s="42" t="s">
        <v>158</v>
      </c>
      <c r="C25" s="42"/>
      <c r="D25" s="17">
        <f>D26-D36</f>
        <v>63860057598</v>
      </c>
      <c r="E25" s="18">
        <f>E26-E36</f>
        <v>68727220373</v>
      </c>
    </row>
    <row r="26" spans="1:5" ht="26.25" customHeight="1" x14ac:dyDescent="0.25">
      <c r="A26" s="43" t="s">
        <v>159</v>
      </c>
      <c r="B26" s="44" t="s">
        <v>160</v>
      </c>
      <c r="C26" s="44"/>
      <c r="D26" s="21">
        <f>D27+D28+D29+D30+D31+D32+D33+D34+D35</f>
        <v>63860057598</v>
      </c>
      <c r="E26" s="22">
        <f>E27+E28+E29+E30+E31+E32+E33+E34+E35</f>
        <v>68727220373</v>
      </c>
    </row>
    <row r="27" spans="1:5" ht="26.25" customHeight="1" x14ac:dyDescent="0.25">
      <c r="A27" s="45" t="s">
        <v>161</v>
      </c>
      <c r="B27" s="46" t="s">
        <v>162</v>
      </c>
      <c r="C27" s="46"/>
      <c r="D27" s="25">
        <v>0</v>
      </c>
      <c r="E27" s="26">
        <v>0</v>
      </c>
    </row>
    <row r="28" spans="1:5" ht="26.25" customHeight="1" x14ac:dyDescent="0.25">
      <c r="A28" s="45" t="s">
        <v>163</v>
      </c>
      <c r="B28" s="46" t="s">
        <v>164</v>
      </c>
      <c r="C28" s="46"/>
      <c r="D28" s="25">
        <v>0</v>
      </c>
      <c r="E28" s="26">
        <v>0</v>
      </c>
    </row>
    <row r="29" spans="1:5" ht="26.25" customHeight="1" x14ac:dyDescent="0.25">
      <c r="A29" s="45" t="s">
        <v>165</v>
      </c>
      <c r="B29" s="46" t="s">
        <v>166</v>
      </c>
      <c r="C29" s="46"/>
      <c r="D29" s="25">
        <v>59860057598</v>
      </c>
      <c r="E29" s="26">
        <v>68727220373</v>
      </c>
    </row>
    <row r="30" spans="1:5" ht="25.5" x14ac:dyDescent="0.25">
      <c r="A30" s="45" t="s">
        <v>167</v>
      </c>
      <c r="B30" s="46" t="s">
        <v>168</v>
      </c>
      <c r="C30" s="46"/>
      <c r="D30" s="25">
        <v>4000000000</v>
      </c>
      <c r="E30" s="26">
        <v>0</v>
      </c>
    </row>
    <row r="31" spans="1:5" ht="25.5" x14ac:dyDescent="0.25">
      <c r="A31" s="45" t="s">
        <v>169</v>
      </c>
      <c r="B31" s="46" t="s">
        <v>170</v>
      </c>
      <c r="C31" s="46"/>
      <c r="D31" s="25">
        <v>0</v>
      </c>
      <c r="E31" s="26">
        <v>0</v>
      </c>
    </row>
    <row r="32" spans="1:5" ht="25.5" x14ac:dyDescent="0.25">
      <c r="A32" s="45" t="s">
        <v>171</v>
      </c>
      <c r="B32" s="46" t="s">
        <v>172</v>
      </c>
      <c r="C32" s="46"/>
      <c r="D32" s="25">
        <v>0</v>
      </c>
      <c r="E32" s="26">
        <v>0</v>
      </c>
    </row>
    <row r="33" spans="1:5" ht="25.5" x14ac:dyDescent="0.25">
      <c r="A33" s="45" t="s">
        <v>173</v>
      </c>
      <c r="B33" s="46" t="s">
        <v>174</v>
      </c>
      <c r="C33" s="46"/>
      <c r="D33" s="25">
        <v>0</v>
      </c>
      <c r="E33" s="26">
        <v>0</v>
      </c>
    </row>
    <row r="34" spans="1:5" ht="25.5" x14ac:dyDescent="0.25">
      <c r="A34" s="45" t="s">
        <v>175</v>
      </c>
      <c r="B34" s="46" t="s">
        <v>176</v>
      </c>
      <c r="C34" s="46"/>
      <c r="D34" s="25">
        <v>0</v>
      </c>
      <c r="E34" s="26">
        <v>0</v>
      </c>
    </row>
    <row r="35" spans="1:5" ht="25.5" x14ac:dyDescent="0.25">
      <c r="A35" s="45" t="s">
        <v>177</v>
      </c>
      <c r="B35" s="46" t="s">
        <v>178</v>
      </c>
      <c r="C35" s="46"/>
      <c r="D35" s="25">
        <v>0</v>
      </c>
      <c r="E35" s="26">
        <v>0</v>
      </c>
    </row>
    <row r="36" spans="1:5" ht="25.5" x14ac:dyDescent="0.25">
      <c r="A36" s="43" t="s">
        <v>179</v>
      </c>
      <c r="B36" s="44" t="s">
        <v>180</v>
      </c>
      <c r="C36" s="44"/>
      <c r="D36" s="21">
        <v>0</v>
      </c>
      <c r="E36" s="22">
        <v>0</v>
      </c>
    </row>
    <row r="37" spans="1:5" ht="25.5" x14ac:dyDescent="0.25">
      <c r="A37" s="41" t="s">
        <v>181</v>
      </c>
      <c r="B37" s="42" t="s">
        <v>182</v>
      </c>
      <c r="C37" s="42"/>
      <c r="D37" s="17">
        <f>D38+D40+D54-D60</f>
        <v>1965478479</v>
      </c>
      <c r="E37" s="18">
        <f>E38+E40+E54-E60</f>
        <v>1346262384</v>
      </c>
    </row>
    <row r="38" spans="1:5" ht="25.5" x14ac:dyDescent="0.25">
      <c r="A38" s="43" t="s">
        <v>183</v>
      </c>
      <c r="B38" s="44" t="s">
        <v>184</v>
      </c>
      <c r="C38" s="44"/>
      <c r="D38" s="21">
        <v>0</v>
      </c>
      <c r="E38" s="22">
        <v>0</v>
      </c>
    </row>
    <row r="39" spans="1:5" ht="25.5" x14ac:dyDescent="0.25">
      <c r="A39" s="43" t="s">
        <v>185</v>
      </c>
      <c r="B39" s="44" t="s">
        <v>186</v>
      </c>
      <c r="C39" s="44"/>
      <c r="D39" s="21">
        <v>0</v>
      </c>
      <c r="E39" s="22">
        <v>0</v>
      </c>
    </row>
    <row r="40" spans="1:5" ht="25.5" x14ac:dyDescent="0.25">
      <c r="A40" s="43" t="s">
        <v>187</v>
      </c>
      <c r="B40" s="44" t="s">
        <v>188</v>
      </c>
      <c r="C40" s="44"/>
      <c r="D40" s="21">
        <f>D41+D47+D48</f>
        <v>1965478479</v>
      </c>
      <c r="E40" s="22">
        <f>E41+E47+E48</f>
        <v>1346262384</v>
      </c>
    </row>
    <row r="41" spans="1:5" ht="25.5" x14ac:dyDescent="0.25">
      <c r="A41" s="43" t="s">
        <v>189</v>
      </c>
      <c r="B41" s="44" t="s">
        <v>190</v>
      </c>
      <c r="C41" s="44"/>
      <c r="D41" s="21">
        <f>D42+D43+D44+D45+D46</f>
        <v>0</v>
      </c>
      <c r="E41" s="22">
        <f>E42+E43+E44+E45+E46</f>
        <v>0</v>
      </c>
    </row>
    <row r="42" spans="1:5" ht="25.5" x14ac:dyDescent="0.25">
      <c r="A42" s="45" t="s">
        <v>191</v>
      </c>
      <c r="B42" s="46" t="s">
        <v>192</v>
      </c>
      <c r="C42" s="46"/>
      <c r="D42" s="25">
        <v>0</v>
      </c>
      <c r="E42" s="26">
        <v>0</v>
      </c>
    </row>
    <row r="43" spans="1:5" ht="25.5" x14ac:dyDescent="0.25">
      <c r="A43" s="45" t="s">
        <v>193</v>
      </c>
      <c r="B43" s="46" t="s">
        <v>194</v>
      </c>
      <c r="C43" s="46"/>
      <c r="D43" s="25">
        <v>0</v>
      </c>
      <c r="E43" s="26">
        <v>0</v>
      </c>
    </row>
    <row r="44" spans="1:5" ht="38.25" x14ac:dyDescent="0.25">
      <c r="A44" s="45" t="s">
        <v>195</v>
      </c>
      <c r="B44" s="46" t="s">
        <v>196</v>
      </c>
      <c r="C44" s="46"/>
      <c r="D44" s="25">
        <v>0</v>
      </c>
      <c r="E44" s="26">
        <v>0</v>
      </c>
    </row>
    <row r="45" spans="1:5" ht="38.25" x14ac:dyDescent="0.25">
      <c r="A45" s="45" t="s">
        <v>197</v>
      </c>
      <c r="B45" s="46" t="s">
        <v>198</v>
      </c>
      <c r="C45" s="46"/>
      <c r="D45" s="25">
        <v>0</v>
      </c>
      <c r="E45" s="26">
        <v>0</v>
      </c>
    </row>
    <row r="46" spans="1:5" ht="25.5" x14ac:dyDescent="0.25">
      <c r="A46" s="45" t="s">
        <v>199</v>
      </c>
      <c r="B46" s="46" t="s">
        <v>200</v>
      </c>
      <c r="C46" s="46"/>
      <c r="D46" s="25">
        <v>0</v>
      </c>
      <c r="E46" s="26">
        <v>0</v>
      </c>
    </row>
    <row r="47" spans="1:5" ht="38.25" x14ac:dyDescent="0.25">
      <c r="A47" s="43" t="s">
        <v>201</v>
      </c>
      <c r="B47" s="44" t="s">
        <v>202</v>
      </c>
      <c r="C47" s="44"/>
      <c r="D47" s="21">
        <v>0</v>
      </c>
      <c r="E47" s="22">
        <v>0</v>
      </c>
    </row>
    <row r="48" spans="1:5" ht="25.5" x14ac:dyDescent="0.25">
      <c r="A48" s="43" t="s">
        <v>203</v>
      </c>
      <c r="B48" s="44" t="s">
        <v>204</v>
      </c>
      <c r="C48" s="44"/>
      <c r="D48" s="21">
        <f>D49+D50+D51+D52+D53</f>
        <v>1965478479</v>
      </c>
      <c r="E48" s="22">
        <f>E49+E50+E51+E52+E53</f>
        <v>1346262384</v>
      </c>
    </row>
    <row r="49" spans="1:5" ht="25.5" x14ac:dyDescent="0.25">
      <c r="A49" s="45" t="s">
        <v>205</v>
      </c>
      <c r="B49" s="46" t="s">
        <v>206</v>
      </c>
      <c r="C49" s="46"/>
      <c r="D49" s="25">
        <v>0</v>
      </c>
      <c r="E49" s="26">
        <v>0</v>
      </c>
    </row>
    <row r="50" spans="1:5" ht="25.5" x14ac:dyDescent="0.25">
      <c r="A50" s="45" t="s">
        <v>207</v>
      </c>
      <c r="B50" s="46" t="s">
        <v>208</v>
      </c>
      <c r="C50" s="46"/>
      <c r="D50" s="25">
        <v>1965478479</v>
      </c>
      <c r="E50" s="26">
        <v>1346262384</v>
      </c>
    </row>
    <row r="51" spans="1:5" ht="38.25" x14ac:dyDescent="0.25">
      <c r="A51" s="45" t="s">
        <v>209</v>
      </c>
      <c r="B51" s="46" t="s">
        <v>210</v>
      </c>
      <c r="C51" s="46"/>
      <c r="D51" s="25">
        <v>0</v>
      </c>
      <c r="E51" s="26">
        <v>0</v>
      </c>
    </row>
    <row r="52" spans="1:5" ht="38.25" x14ac:dyDescent="0.25">
      <c r="A52" s="45" t="s">
        <v>211</v>
      </c>
      <c r="B52" s="46" t="s">
        <v>212</v>
      </c>
      <c r="C52" s="46"/>
      <c r="D52" s="25">
        <v>0</v>
      </c>
      <c r="E52" s="26">
        <v>0</v>
      </c>
    </row>
    <row r="53" spans="1:5" ht="25.5" x14ac:dyDescent="0.25">
      <c r="A53" s="45" t="s">
        <v>213</v>
      </c>
      <c r="B53" s="46" t="s">
        <v>214</v>
      </c>
      <c r="C53" s="46"/>
      <c r="D53" s="25">
        <v>0</v>
      </c>
      <c r="E53" s="26">
        <v>0</v>
      </c>
    </row>
    <row r="54" spans="1:5" ht="25.5" x14ac:dyDescent="0.25">
      <c r="A54" s="43" t="s">
        <v>215</v>
      </c>
      <c r="B54" s="44" t="s">
        <v>216</v>
      </c>
      <c r="C54" s="44"/>
      <c r="D54" s="21">
        <f>D55+D56+D59</f>
        <v>0</v>
      </c>
      <c r="E54" s="22">
        <f>E55+E56+E59</f>
        <v>0</v>
      </c>
    </row>
    <row r="55" spans="1:5" ht="25.5" x14ac:dyDescent="0.25">
      <c r="A55" s="45" t="s">
        <v>217</v>
      </c>
      <c r="B55" s="46" t="s">
        <v>218</v>
      </c>
      <c r="C55" s="46"/>
      <c r="D55" s="25">
        <v>0</v>
      </c>
      <c r="E55" s="26">
        <v>0</v>
      </c>
    </row>
    <row r="56" spans="1:5" ht="25.5" x14ac:dyDescent="0.25">
      <c r="A56" s="45" t="s">
        <v>219</v>
      </c>
      <c r="B56" s="46" t="s">
        <v>220</v>
      </c>
      <c r="C56" s="46"/>
      <c r="D56" s="25">
        <f>D57+D58</f>
        <v>0</v>
      </c>
      <c r="E56" s="26">
        <f>E57+E58</f>
        <v>0</v>
      </c>
    </row>
    <row r="57" spans="1:5" ht="25.5" x14ac:dyDescent="0.25">
      <c r="A57" s="45" t="s">
        <v>221</v>
      </c>
      <c r="B57" s="46" t="s">
        <v>222</v>
      </c>
      <c r="C57" s="46"/>
      <c r="D57" s="25">
        <v>0</v>
      </c>
      <c r="E57" s="26">
        <v>0</v>
      </c>
    </row>
    <row r="58" spans="1:5" ht="25.5" x14ac:dyDescent="0.25">
      <c r="A58" s="43" t="s">
        <v>223</v>
      </c>
      <c r="B58" s="44" t="s">
        <v>224</v>
      </c>
      <c r="C58" s="44"/>
      <c r="D58" s="21">
        <v>0</v>
      </c>
      <c r="E58" s="22">
        <v>0</v>
      </c>
    </row>
    <row r="59" spans="1:5" ht="25.5" x14ac:dyDescent="0.25">
      <c r="A59" s="45" t="s">
        <v>225</v>
      </c>
      <c r="B59" s="46" t="s">
        <v>226</v>
      </c>
      <c r="C59" s="46"/>
      <c r="D59" s="25">
        <v>0</v>
      </c>
      <c r="E59" s="26">
        <v>0</v>
      </c>
    </row>
    <row r="60" spans="1:5" ht="25.5" x14ac:dyDescent="0.25">
      <c r="A60" s="43" t="s">
        <v>227</v>
      </c>
      <c r="B60" s="44" t="s">
        <v>228</v>
      </c>
      <c r="C60" s="44"/>
      <c r="D60" s="21">
        <v>0</v>
      </c>
      <c r="E60" s="22">
        <v>0</v>
      </c>
    </row>
    <row r="61" spans="1:5" ht="25.5" x14ac:dyDescent="0.25">
      <c r="A61" s="41" t="s">
        <v>229</v>
      </c>
      <c r="B61" s="42" t="s">
        <v>230</v>
      </c>
      <c r="C61" s="42"/>
      <c r="D61" s="17">
        <f>D17+D25+D37</f>
        <v>69698976272</v>
      </c>
      <c r="E61" s="18">
        <f>E17+E25+E37</f>
        <v>71670883783</v>
      </c>
    </row>
    <row r="62" spans="1:5" ht="25.5" x14ac:dyDescent="0.25">
      <c r="A62" s="41" t="s">
        <v>231</v>
      </c>
      <c r="B62" s="42" t="s">
        <v>232</v>
      </c>
      <c r="C62" s="42"/>
      <c r="D62" s="17">
        <v>0</v>
      </c>
      <c r="E62" s="18">
        <v>0</v>
      </c>
    </row>
    <row r="63" spans="1:5" ht="25.5" x14ac:dyDescent="0.25">
      <c r="A63" s="43" t="s">
        <v>233</v>
      </c>
      <c r="B63" s="44" t="s">
        <v>234</v>
      </c>
      <c r="C63" s="44"/>
      <c r="D63" s="21">
        <f>D64+D65</f>
        <v>0</v>
      </c>
      <c r="E63" s="22">
        <f>E64+E65</f>
        <v>0</v>
      </c>
    </row>
    <row r="64" spans="1:5" ht="25.5" x14ac:dyDescent="0.25">
      <c r="A64" s="45" t="s">
        <v>235</v>
      </c>
      <c r="B64" s="46" t="s">
        <v>236</v>
      </c>
      <c r="C64" s="46"/>
      <c r="D64" s="25">
        <v>0</v>
      </c>
      <c r="E64" s="26">
        <v>0</v>
      </c>
    </row>
    <row r="65" spans="1:5" ht="25.5" x14ac:dyDescent="0.25">
      <c r="A65" s="45" t="s">
        <v>237</v>
      </c>
      <c r="B65" s="46" t="s">
        <v>238</v>
      </c>
      <c r="C65" s="46"/>
      <c r="D65" s="25">
        <v>0</v>
      </c>
      <c r="E65" s="26">
        <v>0</v>
      </c>
    </row>
    <row r="66" spans="1:5" ht="25.5" x14ac:dyDescent="0.25">
      <c r="A66" s="43" t="s">
        <v>239</v>
      </c>
      <c r="B66" s="44" t="s">
        <v>240</v>
      </c>
      <c r="C66" s="44"/>
      <c r="D66" s="21">
        <v>0</v>
      </c>
      <c r="E66" s="22">
        <v>0</v>
      </c>
    </row>
    <row r="67" spans="1:5" ht="51" x14ac:dyDescent="0.25">
      <c r="A67" s="43" t="s">
        <v>241</v>
      </c>
      <c r="B67" s="44" t="s">
        <v>242</v>
      </c>
      <c r="C67" s="44"/>
      <c r="D67" s="21">
        <f>D68+D69</f>
        <v>5661673</v>
      </c>
      <c r="E67" s="22">
        <f>E68+E69</f>
        <v>316943</v>
      </c>
    </row>
    <row r="68" spans="1:5" ht="25.5" x14ac:dyDescent="0.25">
      <c r="A68" s="45" t="s">
        <v>243</v>
      </c>
      <c r="B68" s="46" t="s">
        <v>244</v>
      </c>
      <c r="C68" s="46"/>
      <c r="D68" s="25">
        <v>4310756</v>
      </c>
      <c r="E68" s="26">
        <v>143500</v>
      </c>
    </row>
    <row r="69" spans="1:5" ht="38.25" x14ac:dyDescent="0.25">
      <c r="A69" s="45" t="s">
        <v>245</v>
      </c>
      <c r="B69" s="46" t="s">
        <v>246</v>
      </c>
      <c r="C69" s="46"/>
      <c r="D69" s="25">
        <v>1350917</v>
      </c>
      <c r="E69" s="26">
        <v>173443</v>
      </c>
    </row>
    <row r="70" spans="1:5" ht="25.5" x14ac:dyDescent="0.25">
      <c r="A70" s="43" t="s">
        <v>247</v>
      </c>
      <c r="B70" s="44" t="s">
        <v>248</v>
      </c>
      <c r="C70" s="44"/>
      <c r="D70" s="21">
        <v>971269</v>
      </c>
      <c r="E70" s="22">
        <v>930113</v>
      </c>
    </row>
    <row r="71" spans="1:5" ht="25.5" x14ac:dyDescent="0.25">
      <c r="A71" s="43" t="s">
        <v>249</v>
      </c>
      <c r="B71" s="44" t="s">
        <v>250</v>
      </c>
      <c r="C71" s="44"/>
      <c r="D71" s="21">
        <v>0</v>
      </c>
      <c r="E71" s="22">
        <v>0</v>
      </c>
    </row>
    <row r="72" spans="1:5" ht="25.5" x14ac:dyDescent="0.25">
      <c r="A72" s="43" t="s">
        <v>251</v>
      </c>
      <c r="B72" s="44" t="s">
        <v>252</v>
      </c>
      <c r="C72" s="44"/>
      <c r="D72" s="21">
        <f>D73+D76+D77+D78+D79</f>
        <v>83725747</v>
      </c>
      <c r="E72" s="22">
        <f>E73+E76+E77+E78+E79</f>
        <v>89300000</v>
      </c>
    </row>
    <row r="73" spans="1:5" ht="25.5" x14ac:dyDescent="0.25">
      <c r="A73" s="45" t="s">
        <v>253</v>
      </c>
      <c r="B73" s="46" t="s">
        <v>254</v>
      </c>
      <c r="C73" s="46"/>
      <c r="D73" s="25">
        <f>D74+D75</f>
        <v>0</v>
      </c>
      <c r="E73" s="26">
        <f>E74+E75</f>
        <v>0</v>
      </c>
    </row>
    <row r="74" spans="1:5" ht="25.5" x14ac:dyDescent="0.25">
      <c r="A74" s="45" t="s">
        <v>255</v>
      </c>
      <c r="B74" s="46" t="s">
        <v>256</v>
      </c>
      <c r="C74" s="46"/>
      <c r="D74" s="25">
        <v>0</v>
      </c>
      <c r="E74" s="26">
        <v>0</v>
      </c>
    </row>
    <row r="75" spans="1:5" ht="25.5" x14ac:dyDescent="0.25">
      <c r="A75" s="45" t="s">
        <v>257</v>
      </c>
      <c r="B75" s="46" t="s">
        <v>258</v>
      </c>
      <c r="C75" s="46"/>
      <c r="D75" s="25">
        <v>0</v>
      </c>
      <c r="E75" s="26">
        <v>0</v>
      </c>
    </row>
    <row r="76" spans="1:5" ht="25.5" x14ac:dyDescent="0.25">
      <c r="A76" s="45" t="s">
        <v>259</v>
      </c>
      <c r="B76" s="46" t="s">
        <v>260</v>
      </c>
      <c r="C76" s="46"/>
      <c r="D76" s="25">
        <v>59425747</v>
      </c>
      <c r="E76" s="26">
        <v>65000000</v>
      </c>
    </row>
    <row r="77" spans="1:5" ht="25.5" x14ac:dyDescent="0.25">
      <c r="A77" s="45" t="s">
        <v>261</v>
      </c>
      <c r="B77" s="46" t="s">
        <v>262</v>
      </c>
      <c r="C77" s="46"/>
      <c r="D77" s="25">
        <v>0</v>
      </c>
      <c r="E77" s="26">
        <v>0</v>
      </c>
    </row>
    <row r="78" spans="1:5" ht="25.5" x14ac:dyDescent="0.25">
      <c r="A78" s="45" t="s">
        <v>263</v>
      </c>
      <c r="B78" s="46" t="s">
        <v>264</v>
      </c>
      <c r="C78" s="46"/>
      <c r="D78" s="25">
        <v>0</v>
      </c>
      <c r="E78" s="26">
        <v>0</v>
      </c>
    </row>
    <row r="79" spans="1:5" ht="38.25" x14ac:dyDescent="0.25">
      <c r="A79" s="45" t="s">
        <v>265</v>
      </c>
      <c r="B79" s="46" t="s">
        <v>266</v>
      </c>
      <c r="C79" s="46"/>
      <c r="D79" s="25">
        <v>24300000</v>
      </c>
      <c r="E79" s="26">
        <v>24300000</v>
      </c>
    </row>
    <row r="80" spans="1:5" ht="25.5" x14ac:dyDescent="0.25">
      <c r="A80" s="43" t="s">
        <v>267</v>
      </c>
      <c r="B80" s="44" t="s">
        <v>268</v>
      </c>
      <c r="C80" s="44"/>
      <c r="D80" s="21">
        <f>D81+D82</f>
        <v>187</v>
      </c>
      <c r="E80" s="22">
        <f>E81+E82</f>
        <v>10000187</v>
      </c>
    </row>
    <row r="81" spans="1:5" ht="25.5" x14ac:dyDescent="0.25">
      <c r="A81" s="45" t="s">
        <v>269</v>
      </c>
      <c r="B81" s="46" t="s">
        <v>270</v>
      </c>
      <c r="C81" s="46"/>
      <c r="D81" s="25">
        <v>187</v>
      </c>
      <c r="E81" s="26">
        <v>10000187</v>
      </c>
    </row>
    <row r="82" spans="1:5" ht="25.5" x14ac:dyDescent="0.25">
      <c r="A82" s="45" t="s">
        <v>271</v>
      </c>
      <c r="B82" s="46" t="s">
        <v>272</v>
      </c>
      <c r="C82" s="46"/>
      <c r="D82" s="25">
        <v>0</v>
      </c>
      <c r="E82" s="26">
        <v>0</v>
      </c>
    </row>
    <row r="83" spans="1:5" ht="25.5" x14ac:dyDescent="0.25">
      <c r="A83" s="43" t="s">
        <v>273</v>
      </c>
      <c r="B83" s="44" t="s">
        <v>274</v>
      </c>
      <c r="C83" s="44"/>
      <c r="D83" s="21">
        <v>0</v>
      </c>
      <c r="E83" s="22">
        <v>0</v>
      </c>
    </row>
    <row r="84" spans="1:5" ht="25.5" x14ac:dyDescent="0.25">
      <c r="A84" s="43" t="s">
        <v>275</v>
      </c>
      <c r="B84" s="44" t="s">
        <v>276</v>
      </c>
      <c r="C84" s="44"/>
      <c r="D84" s="21">
        <f>D85+D86+D90+D91+D92</f>
        <v>130799073</v>
      </c>
      <c r="E84" s="22">
        <f>E85+E86+E90+E91+E92</f>
        <v>126485020</v>
      </c>
    </row>
    <row r="85" spans="1:5" ht="25.5" x14ac:dyDescent="0.25">
      <c r="A85" s="45" t="s">
        <v>277</v>
      </c>
      <c r="B85" s="46" t="s">
        <v>278</v>
      </c>
      <c r="C85" s="46"/>
      <c r="D85" s="25">
        <v>78399073</v>
      </c>
      <c r="E85" s="26">
        <v>74085020</v>
      </c>
    </row>
    <row r="86" spans="1:5" ht="25.5" x14ac:dyDescent="0.25">
      <c r="A86" s="45" t="s">
        <v>279</v>
      </c>
      <c r="B86" s="46" t="s">
        <v>280</v>
      </c>
      <c r="C86" s="46"/>
      <c r="D86" s="25">
        <f>D87+D88+D89</f>
        <v>15000000</v>
      </c>
      <c r="E86" s="26">
        <f>E87+E88+E89</f>
        <v>15000000</v>
      </c>
    </row>
    <row r="87" spans="1:5" ht="25.5" x14ac:dyDescent="0.25">
      <c r="A87" s="45" t="s">
        <v>281</v>
      </c>
      <c r="B87" s="46" t="s">
        <v>282</v>
      </c>
      <c r="C87" s="46"/>
      <c r="D87" s="25">
        <v>15000000</v>
      </c>
      <c r="E87" s="26">
        <v>15000000</v>
      </c>
    </row>
    <row r="88" spans="1:5" ht="25.5" x14ac:dyDescent="0.25">
      <c r="A88" s="45" t="s">
        <v>283</v>
      </c>
      <c r="B88" s="46" t="s">
        <v>284</v>
      </c>
      <c r="C88" s="46"/>
      <c r="D88" s="25">
        <v>0</v>
      </c>
      <c r="E88" s="26">
        <v>0</v>
      </c>
    </row>
    <row r="89" spans="1:5" ht="25.5" x14ac:dyDescent="0.25">
      <c r="A89" s="45" t="s">
        <v>285</v>
      </c>
      <c r="B89" s="46" t="s">
        <v>286</v>
      </c>
      <c r="C89" s="46"/>
      <c r="D89" s="25">
        <v>0</v>
      </c>
      <c r="E89" s="26">
        <v>0</v>
      </c>
    </row>
    <row r="90" spans="1:5" ht="25.5" x14ac:dyDescent="0.25">
      <c r="A90" s="45" t="s">
        <v>287</v>
      </c>
      <c r="B90" s="46" t="s">
        <v>288</v>
      </c>
      <c r="C90" s="46"/>
      <c r="D90" s="25">
        <v>16500000</v>
      </c>
      <c r="E90" s="26">
        <v>16500000</v>
      </c>
    </row>
    <row r="91" spans="1:5" ht="25.5" x14ac:dyDescent="0.25">
      <c r="A91" s="45" t="s">
        <v>289</v>
      </c>
      <c r="B91" s="46" t="s">
        <v>290</v>
      </c>
      <c r="C91" s="46"/>
      <c r="D91" s="25">
        <v>7700000</v>
      </c>
      <c r="E91" s="26">
        <v>7700000</v>
      </c>
    </row>
    <row r="92" spans="1:5" ht="25.5" x14ac:dyDescent="0.25">
      <c r="A92" s="45" t="s">
        <v>291</v>
      </c>
      <c r="B92" s="46" t="s">
        <v>292</v>
      </c>
      <c r="C92" s="46"/>
      <c r="D92" s="25">
        <v>13200000</v>
      </c>
      <c r="E92" s="26">
        <v>13200000</v>
      </c>
    </row>
    <row r="93" spans="1:5" ht="25.5" x14ac:dyDescent="0.25">
      <c r="A93" s="43" t="s">
        <v>293</v>
      </c>
      <c r="B93" s="44" t="s">
        <v>294</v>
      </c>
      <c r="C93" s="44"/>
      <c r="D93" s="21">
        <f>D94+D95+D96+D97+D98+D99</f>
        <v>4958886</v>
      </c>
      <c r="E93" s="22">
        <f>E94+E95+E96+E97+E98+E99</f>
        <v>0</v>
      </c>
    </row>
    <row r="94" spans="1:5" ht="25.5" x14ac:dyDescent="0.25">
      <c r="A94" s="45" t="s">
        <v>295</v>
      </c>
      <c r="B94" s="46" t="s">
        <v>296</v>
      </c>
      <c r="C94" s="46"/>
      <c r="D94" s="25">
        <v>0</v>
      </c>
      <c r="E94" s="26">
        <v>0</v>
      </c>
    </row>
    <row r="95" spans="1:5" ht="38.25" x14ac:dyDescent="0.25">
      <c r="A95" s="45" t="s">
        <v>297</v>
      </c>
      <c r="B95" s="46" t="s">
        <v>298</v>
      </c>
      <c r="C95" s="46"/>
      <c r="D95" s="25">
        <v>0</v>
      </c>
      <c r="E95" s="26">
        <v>0</v>
      </c>
    </row>
    <row r="96" spans="1:5" ht="25.5" x14ac:dyDescent="0.25">
      <c r="A96" s="45" t="s">
        <v>299</v>
      </c>
      <c r="B96" s="46" t="s">
        <v>300</v>
      </c>
      <c r="C96" s="46"/>
      <c r="D96" s="25">
        <v>4958886</v>
      </c>
      <c r="E96" s="26">
        <v>0</v>
      </c>
    </row>
    <row r="97" spans="1:5" ht="25.5" x14ac:dyDescent="0.25">
      <c r="A97" s="45" t="s">
        <v>301</v>
      </c>
      <c r="B97" s="46" t="s">
        <v>302</v>
      </c>
      <c r="C97" s="46"/>
      <c r="D97" s="25">
        <v>0</v>
      </c>
      <c r="E97" s="26">
        <v>0</v>
      </c>
    </row>
    <row r="98" spans="1:5" ht="25.5" x14ac:dyDescent="0.25">
      <c r="A98" s="45" t="s">
        <v>303</v>
      </c>
      <c r="B98" s="46" t="s">
        <v>304</v>
      </c>
      <c r="C98" s="46"/>
      <c r="D98" s="25">
        <v>0</v>
      </c>
      <c r="E98" s="26">
        <v>0</v>
      </c>
    </row>
    <row r="99" spans="1:5" ht="25.5" x14ac:dyDescent="0.25">
      <c r="A99" s="45" t="s">
        <v>305</v>
      </c>
      <c r="B99" s="46" t="s">
        <v>306</v>
      </c>
      <c r="C99" s="46"/>
      <c r="D99" s="25">
        <v>0</v>
      </c>
      <c r="E99" s="26">
        <v>0</v>
      </c>
    </row>
    <row r="100" spans="1:5" ht="25.5" x14ac:dyDescent="0.25">
      <c r="A100" s="41" t="s">
        <v>307</v>
      </c>
      <c r="B100" s="42" t="s">
        <v>308</v>
      </c>
      <c r="C100" s="42"/>
      <c r="D100" s="17">
        <f>D63+D66+D67+D70+D71+D72+D80+D83+D84+D93</f>
        <v>226116835</v>
      </c>
      <c r="E100" s="18">
        <f>E63+E66+E67+E70+E71+E72+E80+E83+E84+E93</f>
        <v>227032263</v>
      </c>
    </row>
    <row r="101" spans="1:5" ht="38.25" x14ac:dyDescent="0.25">
      <c r="A101" s="41" t="s">
        <v>309</v>
      </c>
      <c r="B101" s="42" t="s">
        <v>310</v>
      </c>
      <c r="C101" s="42"/>
      <c r="D101" s="17">
        <f>D61-D100</f>
        <v>69472859437</v>
      </c>
      <c r="E101" s="18">
        <f>E61-E100</f>
        <v>71443851520</v>
      </c>
    </row>
    <row r="102" spans="1:5" ht="25.5" x14ac:dyDescent="0.25">
      <c r="A102" s="43" t="s">
        <v>311</v>
      </c>
      <c r="B102" s="44" t="s">
        <v>312</v>
      </c>
      <c r="C102" s="44"/>
      <c r="D102" s="21">
        <f>D103+D104</f>
        <v>57809375800</v>
      </c>
      <c r="E102" s="22">
        <f>E103+E104</f>
        <v>62243097800</v>
      </c>
    </row>
    <row r="103" spans="1:5" ht="25.5" x14ac:dyDescent="0.25">
      <c r="A103" s="43" t="s">
        <v>313</v>
      </c>
      <c r="B103" s="44" t="s">
        <v>314</v>
      </c>
      <c r="C103" s="44"/>
      <c r="D103" s="21">
        <v>174212768900</v>
      </c>
      <c r="E103" s="22">
        <v>155876823400</v>
      </c>
    </row>
    <row r="104" spans="1:5" ht="25.5" x14ac:dyDescent="0.25">
      <c r="A104" s="43" t="s">
        <v>315</v>
      </c>
      <c r="B104" s="44" t="s">
        <v>316</v>
      </c>
      <c r="C104" s="44"/>
      <c r="D104" s="21">
        <v>-116403393100</v>
      </c>
      <c r="E104" s="22">
        <v>-93633725600</v>
      </c>
    </row>
    <row r="105" spans="1:5" ht="25.5" x14ac:dyDescent="0.25">
      <c r="A105" s="43" t="s">
        <v>317</v>
      </c>
      <c r="B105" s="44" t="s">
        <v>318</v>
      </c>
      <c r="C105" s="44"/>
      <c r="D105" s="21">
        <v>-13134483216</v>
      </c>
      <c r="E105" s="22">
        <v>-12547472640</v>
      </c>
    </row>
    <row r="106" spans="1:5" ht="25.5" x14ac:dyDescent="0.25">
      <c r="A106" s="43" t="s">
        <v>319</v>
      </c>
      <c r="B106" s="44" t="s">
        <v>320</v>
      </c>
      <c r="C106" s="44"/>
      <c r="D106" s="21">
        <f>D107+D108</f>
        <v>24797966853</v>
      </c>
      <c r="E106" s="22">
        <f>E107+E108</f>
        <v>21748226360</v>
      </c>
    </row>
    <row r="107" spans="1:5" ht="25.5" x14ac:dyDescent="0.25">
      <c r="A107" s="45" t="s">
        <v>321</v>
      </c>
      <c r="B107" s="46" t="s">
        <v>322</v>
      </c>
      <c r="C107" s="46"/>
      <c r="D107" s="25">
        <v>21748226360</v>
      </c>
      <c r="E107" s="26">
        <v>12564904094</v>
      </c>
    </row>
    <row r="108" spans="1:5" ht="25.5" x14ac:dyDescent="0.25">
      <c r="A108" s="45" t="s">
        <v>323</v>
      </c>
      <c r="B108" s="46" t="s">
        <v>324</v>
      </c>
      <c r="C108" s="46"/>
      <c r="D108" s="25">
        <v>3049740493</v>
      </c>
      <c r="E108" s="26">
        <v>9183322266</v>
      </c>
    </row>
    <row r="109" spans="1:5" ht="38.25" x14ac:dyDescent="0.25">
      <c r="A109" s="47" t="s">
        <v>325</v>
      </c>
      <c r="B109" s="48" t="s">
        <v>326</v>
      </c>
      <c r="C109" s="48"/>
      <c r="D109" s="49">
        <v>12017.57</v>
      </c>
      <c r="E109" s="50">
        <v>11478.19</v>
      </c>
    </row>
    <row r="110" spans="1:5" ht="25.5" x14ac:dyDescent="0.25">
      <c r="A110" s="41" t="s">
        <v>327</v>
      </c>
      <c r="B110" s="42" t="s">
        <v>328</v>
      </c>
      <c r="C110" s="42"/>
      <c r="D110" s="17">
        <f>D111+D112</f>
        <v>0</v>
      </c>
      <c r="E110" s="18">
        <f>E111+E112</f>
        <v>0</v>
      </c>
    </row>
    <row r="111" spans="1:5" ht="25.5" x14ac:dyDescent="0.25">
      <c r="A111" s="43" t="s">
        <v>329</v>
      </c>
      <c r="B111" s="44" t="s">
        <v>330</v>
      </c>
      <c r="C111" s="44"/>
      <c r="D111" s="21">
        <v>0</v>
      </c>
      <c r="E111" s="22">
        <v>0</v>
      </c>
    </row>
    <row r="112" spans="1:5" ht="38.25" x14ac:dyDescent="0.25">
      <c r="A112" s="43" t="s">
        <v>331</v>
      </c>
      <c r="B112" s="44" t="s">
        <v>332</v>
      </c>
      <c r="C112" s="44"/>
      <c r="D112" s="21">
        <v>0</v>
      </c>
      <c r="E112" s="22">
        <v>0</v>
      </c>
    </row>
    <row r="113" spans="1:5" ht="25.5" x14ac:dyDescent="0.25">
      <c r="A113" s="41" t="s">
        <v>333</v>
      </c>
      <c r="B113" s="42" t="s">
        <v>334</v>
      </c>
      <c r="C113" s="42"/>
      <c r="D113" s="17">
        <v>0</v>
      </c>
      <c r="E113" s="18">
        <v>0</v>
      </c>
    </row>
    <row r="114" spans="1:5" ht="25.5" x14ac:dyDescent="0.25">
      <c r="A114" s="43" t="s">
        <v>335</v>
      </c>
      <c r="B114" s="44" t="s">
        <v>336</v>
      </c>
      <c r="C114" s="44"/>
      <c r="D114" s="21">
        <v>0</v>
      </c>
      <c r="E114" s="22">
        <v>0</v>
      </c>
    </row>
    <row r="115" spans="1:5" ht="25.5" x14ac:dyDescent="0.25">
      <c r="A115" s="43" t="s">
        <v>337</v>
      </c>
      <c r="B115" s="44" t="s">
        <v>338</v>
      </c>
      <c r="C115" s="44"/>
      <c r="D115" s="21">
        <v>0</v>
      </c>
      <c r="E115" s="22">
        <v>0</v>
      </c>
    </row>
    <row r="116" spans="1:5" ht="25.5" x14ac:dyDescent="0.25">
      <c r="A116" s="43" t="s">
        <v>339</v>
      </c>
      <c r="B116" s="44" t="s">
        <v>340</v>
      </c>
      <c r="C116" s="44"/>
      <c r="D116" s="21">
        <v>0</v>
      </c>
      <c r="E116" s="22">
        <v>0</v>
      </c>
    </row>
    <row r="117" spans="1:5" ht="25.5" x14ac:dyDescent="0.25">
      <c r="A117" s="51" t="s">
        <v>341</v>
      </c>
      <c r="B117" s="52" t="s">
        <v>342</v>
      </c>
      <c r="C117" s="52"/>
      <c r="D117" s="108">
        <v>5780937.5800000001</v>
      </c>
      <c r="E117" s="109">
        <v>6224309.7800000003</v>
      </c>
    </row>
    <row r="118" spans="1:5" ht="10.5" customHeight="1" x14ac:dyDescent="0.25">
      <c r="A118" s="1"/>
      <c r="B118" s="1"/>
      <c r="C118" s="1"/>
      <c r="D118" s="1"/>
    </row>
    <row r="119" spans="1:5" ht="15" customHeight="1" x14ac:dyDescent="0.2">
      <c r="A119" s="31"/>
      <c r="B119" s="5"/>
      <c r="C119" s="32"/>
    </row>
    <row r="120" spans="1:5" ht="15" customHeight="1" x14ac:dyDescent="0.2">
      <c r="A120" s="6"/>
      <c r="B120" s="33"/>
      <c r="C120" s="34"/>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7037-213F-45BD-A506-E520A56A53AD}">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style="3" customWidth="1"/>
    <col min="2" max="2" width="48.5703125" style="3" customWidth="1"/>
    <col min="3" max="3" width="7.85546875" style="3" customWidth="1"/>
    <col min="4" max="5" width="17.140625" style="3" customWidth="1"/>
    <col min="6" max="256" width="9.140625" style="3"/>
    <col min="257" max="257" width="10.7109375" style="3" customWidth="1"/>
    <col min="258" max="258" width="48.5703125" style="3" customWidth="1"/>
    <col min="259" max="259" width="7.85546875" style="3" customWidth="1"/>
    <col min="260" max="261" width="17.140625" style="3" customWidth="1"/>
    <col min="262" max="512" width="9.140625" style="3"/>
    <col min="513" max="513" width="10.7109375" style="3" customWidth="1"/>
    <col min="514" max="514" width="48.5703125" style="3" customWidth="1"/>
    <col min="515" max="515" width="7.85546875" style="3" customWidth="1"/>
    <col min="516" max="517" width="17.140625" style="3" customWidth="1"/>
    <col min="518" max="768" width="9.140625" style="3"/>
    <col min="769" max="769" width="10.7109375" style="3" customWidth="1"/>
    <col min="770" max="770" width="48.5703125" style="3" customWidth="1"/>
    <col min="771" max="771" width="7.85546875" style="3" customWidth="1"/>
    <col min="772" max="773" width="17.140625" style="3" customWidth="1"/>
    <col min="774" max="1024" width="9.140625" style="3"/>
    <col min="1025" max="1025" width="10.7109375" style="3" customWidth="1"/>
    <col min="1026" max="1026" width="48.5703125" style="3" customWidth="1"/>
    <col min="1027" max="1027" width="7.85546875" style="3" customWidth="1"/>
    <col min="1028" max="1029" width="17.140625" style="3" customWidth="1"/>
    <col min="1030" max="1280" width="9.140625" style="3"/>
    <col min="1281" max="1281" width="10.7109375" style="3" customWidth="1"/>
    <col min="1282" max="1282" width="48.5703125" style="3" customWidth="1"/>
    <col min="1283" max="1283" width="7.85546875" style="3" customWidth="1"/>
    <col min="1284" max="1285" width="17.140625" style="3" customWidth="1"/>
    <col min="1286" max="1536" width="9.140625" style="3"/>
    <col min="1537" max="1537" width="10.7109375" style="3" customWidth="1"/>
    <col min="1538" max="1538" width="48.5703125" style="3" customWidth="1"/>
    <col min="1539" max="1539" width="7.85546875" style="3" customWidth="1"/>
    <col min="1540" max="1541" width="17.140625" style="3" customWidth="1"/>
    <col min="1542" max="1792" width="9.140625" style="3"/>
    <col min="1793" max="1793" width="10.7109375" style="3" customWidth="1"/>
    <col min="1794" max="1794" width="48.5703125" style="3" customWidth="1"/>
    <col min="1795" max="1795" width="7.85546875" style="3" customWidth="1"/>
    <col min="1796" max="1797" width="17.140625" style="3" customWidth="1"/>
    <col min="1798" max="2048" width="9.140625" style="3"/>
    <col min="2049" max="2049" width="10.7109375" style="3" customWidth="1"/>
    <col min="2050" max="2050" width="48.5703125" style="3" customWidth="1"/>
    <col min="2051" max="2051" width="7.85546875" style="3" customWidth="1"/>
    <col min="2052" max="2053" width="17.140625" style="3" customWidth="1"/>
    <col min="2054" max="2304" width="9.140625" style="3"/>
    <col min="2305" max="2305" width="10.7109375" style="3" customWidth="1"/>
    <col min="2306" max="2306" width="48.5703125" style="3" customWidth="1"/>
    <col min="2307" max="2307" width="7.85546875" style="3" customWidth="1"/>
    <col min="2308" max="2309" width="17.140625" style="3" customWidth="1"/>
    <col min="2310" max="2560" width="9.140625" style="3"/>
    <col min="2561" max="2561" width="10.7109375" style="3" customWidth="1"/>
    <col min="2562" max="2562" width="48.5703125" style="3" customWidth="1"/>
    <col min="2563" max="2563" width="7.85546875" style="3" customWidth="1"/>
    <col min="2564" max="2565" width="17.140625" style="3" customWidth="1"/>
    <col min="2566" max="2816" width="9.140625" style="3"/>
    <col min="2817" max="2817" width="10.7109375" style="3" customWidth="1"/>
    <col min="2818" max="2818" width="48.5703125" style="3" customWidth="1"/>
    <col min="2819" max="2819" width="7.85546875" style="3" customWidth="1"/>
    <col min="2820" max="2821" width="17.140625" style="3" customWidth="1"/>
    <col min="2822" max="3072" width="9.140625" style="3"/>
    <col min="3073" max="3073" width="10.7109375" style="3" customWidth="1"/>
    <col min="3074" max="3074" width="48.5703125" style="3" customWidth="1"/>
    <col min="3075" max="3075" width="7.85546875" style="3" customWidth="1"/>
    <col min="3076" max="3077" width="17.140625" style="3" customWidth="1"/>
    <col min="3078" max="3328" width="9.140625" style="3"/>
    <col min="3329" max="3329" width="10.7109375" style="3" customWidth="1"/>
    <col min="3330" max="3330" width="48.5703125" style="3" customWidth="1"/>
    <col min="3331" max="3331" width="7.85546875" style="3" customWidth="1"/>
    <col min="3332" max="3333" width="17.140625" style="3" customWidth="1"/>
    <col min="3334" max="3584" width="9.140625" style="3"/>
    <col min="3585" max="3585" width="10.7109375" style="3" customWidth="1"/>
    <col min="3586" max="3586" width="48.5703125" style="3" customWidth="1"/>
    <col min="3587" max="3587" width="7.85546875" style="3" customWidth="1"/>
    <col min="3588" max="3589" width="17.140625" style="3" customWidth="1"/>
    <col min="3590" max="3840" width="9.140625" style="3"/>
    <col min="3841" max="3841" width="10.7109375" style="3" customWidth="1"/>
    <col min="3842" max="3842" width="48.5703125" style="3" customWidth="1"/>
    <col min="3843" max="3843" width="7.85546875" style="3" customWidth="1"/>
    <col min="3844" max="3845" width="17.140625" style="3" customWidth="1"/>
    <col min="3846" max="4096" width="9.140625" style="3"/>
    <col min="4097" max="4097" width="10.7109375" style="3" customWidth="1"/>
    <col min="4098" max="4098" width="48.5703125" style="3" customWidth="1"/>
    <col min="4099" max="4099" width="7.85546875" style="3" customWidth="1"/>
    <col min="4100" max="4101" width="17.140625" style="3" customWidth="1"/>
    <col min="4102" max="4352" width="9.140625" style="3"/>
    <col min="4353" max="4353" width="10.7109375" style="3" customWidth="1"/>
    <col min="4354" max="4354" width="48.5703125" style="3" customWidth="1"/>
    <col min="4355" max="4355" width="7.85546875" style="3" customWidth="1"/>
    <col min="4356" max="4357" width="17.140625" style="3" customWidth="1"/>
    <col min="4358" max="4608" width="9.140625" style="3"/>
    <col min="4609" max="4609" width="10.7109375" style="3" customWidth="1"/>
    <col min="4610" max="4610" width="48.5703125" style="3" customWidth="1"/>
    <col min="4611" max="4611" width="7.85546875" style="3" customWidth="1"/>
    <col min="4612" max="4613" width="17.140625" style="3" customWidth="1"/>
    <col min="4614" max="4864" width="9.140625" style="3"/>
    <col min="4865" max="4865" width="10.7109375" style="3" customWidth="1"/>
    <col min="4866" max="4866" width="48.5703125" style="3" customWidth="1"/>
    <col min="4867" max="4867" width="7.85546875" style="3" customWidth="1"/>
    <col min="4868" max="4869" width="17.140625" style="3" customWidth="1"/>
    <col min="4870" max="5120" width="9.140625" style="3"/>
    <col min="5121" max="5121" width="10.7109375" style="3" customWidth="1"/>
    <col min="5122" max="5122" width="48.5703125" style="3" customWidth="1"/>
    <col min="5123" max="5123" width="7.85546875" style="3" customWidth="1"/>
    <col min="5124" max="5125" width="17.140625" style="3" customWidth="1"/>
    <col min="5126" max="5376" width="9.140625" style="3"/>
    <col min="5377" max="5377" width="10.7109375" style="3" customWidth="1"/>
    <col min="5378" max="5378" width="48.5703125" style="3" customWidth="1"/>
    <col min="5379" max="5379" width="7.85546875" style="3" customWidth="1"/>
    <col min="5380" max="5381" width="17.140625" style="3" customWidth="1"/>
    <col min="5382" max="5632" width="9.140625" style="3"/>
    <col min="5633" max="5633" width="10.7109375" style="3" customWidth="1"/>
    <col min="5634" max="5634" width="48.5703125" style="3" customWidth="1"/>
    <col min="5635" max="5635" width="7.85546875" style="3" customWidth="1"/>
    <col min="5636" max="5637" width="17.140625" style="3" customWidth="1"/>
    <col min="5638" max="5888" width="9.140625" style="3"/>
    <col min="5889" max="5889" width="10.7109375" style="3" customWidth="1"/>
    <col min="5890" max="5890" width="48.5703125" style="3" customWidth="1"/>
    <col min="5891" max="5891" width="7.85546875" style="3" customWidth="1"/>
    <col min="5892" max="5893" width="17.140625" style="3" customWidth="1"/>
    <col min="5894" max="6144" width="9.140625" style="3"/>
    <col min="6145" max="6145" width="10.7109375" style="3" customWidth="1"/>
    <col min="6146" max="6146" width="48.5703125" style="3" customWidth="1"/>
    <col min="6147" max="6147" width="7.85546875" style="3" customWidth="1"/>
    <col min="6148" max="6149" width="17.140625" style="3" customWidth="1"/>
    <col min="6150" max="6400" width="9.140625" style="3"/>
    <col min="6401" max="6401" width="10.7109375" style="3" customWidth="1"/>
    <col min="6402" max="6402" width="48.5703125" style="3" customWidth="1"/>
    <col min="6403" max="6403" width="7.85546875" style="3" customWidth="1"/>
    <col min="6404" max="6405" width="17.140625" style="3" customWidth="1"/>
    <col min="6406" max="6656" width="9.140625" style="3"/>
    <col min="6657" max="6657" width="10.7109375" style="3" customWidth="1"/>
    <col min="6658" max="6658" width="48.5703125" style="3" customWidth="1"/>
    <col min="6659" max="6659" width="7.85546875" style="3" customWidth="1"/>
    <col min="6660" max="6661" width="17.140625" style="3" customWidth="1"/>
    <col min="6662" max="6912" width="9.140625" style="3"/>
    <col min="6913" max="6913" width="10.7109375" style="3" customWidth="1"/>
    <col min="6914" max="6914" width="48.5703125" style="3" customWidth="1"/>
    <col min="6915" max="6915" width="7.85546875" style="3" customWidth="1"/>
    <col min="6916" max="6917" width="17.140625" style="3" customWidth="1"/>
    <col min="6918" max="7168" width="9.140625" style="3"/>
    <col min="7169" max="7169" width="10.7109375" style="3" customWidth="1"/>
    <col min="7170" max="7170" width="48.5703125" style="3" customWidth="1"/>
    <col min="7171" max="7171" width="7.85546875" style="3" customWidth="1"/>
    <col min="7172" max="7173" width="17.140625" style="3" customWidth="1"/>
    <col min="7174" max="7424" width="9.140625" style="3"/>
    <col min="7425" max="7425" width="10.7109375" style="3" customWidth="1"/>
    <col min="7426" max="7426" width="48.5703125" style="3" customWidth="1"/>
    <col min="7427" max="7427" width="7.85546875" style="3" customWidth="1"/>
    <col min="7428" max="7429" width="17.140625" style="3" customWidth="1"/>
    <col min="7430" max="7680" width="9.140625" style="3"/>
    <col min="7681" max="7681" width="10.7109375" style="3" customWidth="1"/>
    <col min="7682" max="7682" width="48.5703125" style="3" customWidth="1"/>
    <col min="7683" max="7683" width="7.85546875" style="3" customWidth="1"/>
    <col min="7684" max="7685" width="17.140625" style="3" customWidth="1"/>
    <col min="7686" max="7936" width="9.140625" style="3"/>
    <col min="7937" max="7937" width="10.7109375" style="3" customWidth="1"/>
    <col min="7938" max="7938" width="48.5703125" style="3" customWidth="1"/>
    <col min="7939" max="7939" width="7.85546875" style="3" customWidth="1"/>
    <col min="7940" max="7941" width="17.140625" style="3" customWidth="1"/>
    <col min="7942" max="8192" width="9.140625" style="3"/>
    <col min="8193" max="8193" width="10.7109375" style="3" customWidth="1"/>
    <col min="8194" max="8194" width="48.5703125" style="3" customWidth="1"/>
    <col min="8195" max="8195" width="7.85546875" style="3" customWidth="1"/>
    <col min="8196" max="8197" width="17.140625" style="3" customWidth="1"/>
    <col min="8198" max="8448" width="9.140625" style="3"/>
    <col min="8449" max="8449" width="10.7109375" style="3" customWidth="1"/>
    <col min="8450" max="8450" width="48.5703125" style="3" customWidth="1"/>
    <col min="8451" max="8451" width="7.85546875" style="3" customWidth="1"/>
    <col min="8452" max="8453" width="17.140625" style="3" customWidth="1"/>
    <col min="8454" max="8704" width="9.140625" style="3"/>
    <col min="8705" max="8705" width="10.7109375" style="3" customWidth="1"/>
    <col min="8706" max="8706" width="48.5703125" style="3" customWidth="1"/>
    <col min="8707" max="8707" width="7.85546875" style="3" customWidth="1"/>
    <col min="8708" max="8709" width="17.140625" style="3" customWidth="1"/>
    <col min="8710" max="8960" width="9.140625" style="3"/>
    <col min="8961" max="8961" width="10.7109375" style="3" customWidth="1"/>
    <col min="8962" max="8962" width="48.5703125" style="3" customWidth="1"/>
    <col min="8963" max="8963" width="7.85546875" style="3" customWidth="1"/>
    <col min="8964" max="8965" width="17.140625" style="3" customWidth="1"/>
    <col min="8966" max="9216" width="9.140625" style="3"/>
    <col min="9217" max="9217" width="10.7109375" style="3" customWidth="1"/>
    <col min="9218" max="9218" width="48.5703125" style="3" customWidth="1"/>
    <col min="9219" max="9219" width="7.85546875" style="3" customWidth="1"/>
    <col min="9220" max="9221" width="17.140625" style="3" customWidth="1"/>
    <col min="9222" max="9472" width="9.140625" style="3"/>
    <col min="9473" max="9473" width="10.7109375" style="3" customWidth="1"/>
    <col min="9474" max="9474" width="48.5703125" style="3" customWidth="1"/>
    <col min="9475" max="9475" width="7.85546875" style="3" customWidth="1"/>
    <col min="9476" max="9477" width="17.140625" style="3" customWidth="1"/>
    <col min="9478" max="9728" width="9.140625" style="3"/>
    <col min="9729" max="9729" width="10.7109375" style="3" customWidth="1"/>
    <col min="9730" max="9730" width="48.5703125" style="3" customWidth="1"/>
    <col min="9731" max="9731" width="7.85546875" style="3" customWidth="1"/>
    <col min="9732" max="9733" width="17.140625" style="3" customWidth="1"/>
    <col min="9734" max="9984" width="9.140625" style="3"/>
    <col min="9985" max="9985" width="10.7109375" style="3" customWidth="1"/>
    <col min="9986" max="9986" width="48.5703125" style="3" customWidth="1"/>
    <col min="9987" max="9987" width="7.85546875" style="3" customWidth="1"/>
    <col min="9988" max="9989" width="17.140625" style="3" customWidth="1"/>
    <col min="9990" max="10240" width="9.140625" style="3"/>
    <col min="10241" max="10241" width="10.7109375" style="3" customWidth="1"/>
    <col min="10242" max="10242" width="48.5703125" style="3" customWidth="1"/>
    <col min="10243" max="10243" width="7.85546875" style="3" customWidth="1"/>
    <col min="10244" max="10245" width="17.140625" style="3" customWidth="1"/>
    <col min="10246" max="10496" width="9.140625" style="3"/>
    <col min="10497" max="10497" width="10.7109375" style="3" customWidth="1"/>
    <col min="10498" max="10498" width="48.5703125" style="3" customWidth="1"/>
    <col min="10499" max="10499" width="7.85546875" style="3" customWidth="1"/>
    <col min="10500" max="10501" width="17.140625" style="3" customWidth="1"/>
    <col min="10502" max="10752" width="9.140625" style="3"/>
    <col min="10753" max="10753" width="10.7109375" style="3" customWidth="1"/>
    <col min="10754" max="10754" width="48.5703125" style="3" customWidth="1"/>
    <col min="10755" max="10755" width="7.85546875" style="3" customWidth="1"/>
    <col min="10756" max="10757" width="17.140625" style="3" customWidth="1"/>
    <col min="10758" max="11008" width="9.140625" style="3"/>
    <col min="11009" max="11009" width="10.7109375" style="3" customWidth="1"/>
    <col min="11010" max="11010" width="48.5703125" style="3" customWidth="1"/>
    <col min="11011" max="11011" width="7.85546875" style="3" customWidth="1"/>
    <col min="11012" max="11013" width="17.140625" style="3" customWidth="1"/>
    <col min="11014" max="11264" width="9.140625" style="3"/>
    <col min="11265" max="11265" width="10.7109375" style="3" customWidth="1"/>
    <col min="11266" max="11266" width="48.5703125" style="3" customWidth="1"/>
    <col min="11267" max="11267" width="7.85546875" style="3" customWidth="1"/>
    <col min="11268" max="11269" width="17.140625" style="3" customWidth="1"/>
    <col min="11270" max="11520" width="9.140625" style="3"/>
    <col min="11521" max="11521" width="10.7109375" style="3" customWidth="1"/>
    <col min="11522" max="11522" width="48.5703125" style="3" customWidth="1"/>
    <col min="11523" max="11523" width="7.85546875" style="3" customWidth="1"/>
    <col min="11524" max="11525" width="17.140625" style="3" customWidth="1"/>
    <col min="11526" max="11776" width="9.140625" style="3"/>
    <col min="11777" max="11777" width="10.7109375" style="3" customWidth="1"/>
    <col min="11778" max="11778" width="48.5703125" style="3" customWidth="1"/>
    <col min="11779" max="11779" width="7.85546875" style="3" customWidth="1"/>
    <col min="11780" max="11781" width="17.140625" style="3" customWidth="1"/>
    <col min="11782" max="12032" width="9.140625" style="3"/>
    <col min="12033" max="12033" width="10.7109375" style="3" customWidth="1"/>
    <col min="12034" max="12034" width="48.5703125" style="3" customWidth="1"/>
    <col min="12035" max="12035" width="7.85546875" style="3" customWidth="1"/>
    <col min="12036" max="12037" width="17.140625" style="3" customWidth="1"/>
    <col min="12038" max="12288" width="9.140625" style="3"/>
    <col min="12289" max="12289" width="10.7109375" style="3" customWidth="1"/>
    <col min="12290" max="12290" width="48.5703125" style="3" customWidth="1"/>
    <col min="12291" max="12291" width="7.85546875" style="3" customWidth="1"/>
    <col min="12292" max="12293" width="17.140625" style="3" customWidth="1"/>
    <col min="12294" max="12544" width="9.140625" style="3"/>
    <col min="12545" max="12545" width="10.7109375" style="3" customWidth="1"/>
    <col min="12546" max="12546" width="48.5703125" style="3" customWidth="1"/>
    <col min="12547" max="12547" width="7.85546875" style="3" customWidth="1"/>
    <col min="12548" max="12549" width="17.140625" style="3" customWidth="1"/>
    <col min="12550" max="12800" width="9.140625" style="3"/>
    <col min="12801" max="12801" width="10.7109375" style="3" customWidth="1"/>
    <col min="12802" max="12802" width="48.5703125" style="3" customWidth="1"/>
    <col min="12803" max="12803" width="7.85546875" style="3" customWidth="1"/>
    <col min="12804" max="12805" width="17.140625" style="3" customWidth="1"/>
    <col min="12806" max="13056" width="9.140625" style="3"/>
    <col min="13057" max="13057" width="10.7109375" style="3" customWidth="1"/>
    <col min="13058" max="13058" width="48.5703125" style="3" customWidth="1"/>
    <col min="13059" max="13059" width="7.85546875" style="3" customWidth="1"/>
    <col min="13060" max="13061" width="17.140625" style="3" customWidth="1"/>
    <col min="13062" max="13312" width="9.140625" style="3"/>
    <col min="13313" max="13313" width="10.7109375" style="3" customWidth="1"/>
    <col min="13314" max="13314" width="48.5703125" style="3" customWidth="1"/>
    <col min="13315" max="13315" width="7.85546875" style="3" customWidth="1"/>
    <col min="13316" max="13317" width="17.140625" style="3" customWidth="1"/>
    <col min="13318" max="13568" width="9.140625" style="3"/>
    <col min="13569" max="13569" width="10.7109375" style="3" customWidth="1"/>
    <col min="13570" max="13570" width="48.5703125" style="3" customWidth="1"/>
    <col min="13571" max="13571" width="7.85546875" style="3" customWidth="1"/>
    <col min="13572" max="13573" width="17.140625" style="3" customWidth="1"/>
    <col min="13574" max="13824" width="9.140625" style="3"/>
    <col min="13825" max="13825" width="10.7109375" style="3" customWidth="1"/>
    <col min="13826" max="13826" width="48.5703125" style="3" customWidth="1"/>
    <col min="13827" max="13827" width="7.85546875" style="3" customWidth="1"/>
    <col min="13828" max="13829" width="17.140625" style="3" customWidth="1"/>
    <col min="13830" max="14080" width="9.140625" style="3"/>
    <col min="14081" max="14081" width="10.7109375" style="3" customWidth="1"/>
    <col min="14082" max="14082" width="48.5703125" style="3" customWidth="1"/>
    <col min="14083" max="14083" width="7.85546875" style="3" customWidth="1"/>
    <col min="14084" max="14085" width="17.140625" style="3" customWidth="1"/>
    <col min="14086" max="14336" width="9.140625" style="3"/>
    <col min="14337" max="14337" width="10.7109375" style="3" customWidth="1"/>
    <col min="14338" max="14338" width="48.5703125" style="3" customWidth="1"/>
    <col min="14339" max="14339" width="7.85546875" style="3" customWidth="1"/>
    <col min="14340" max="14341" width="17.140625" style="3" customWidth="1"/>
    <col min="14342" max="14592" width="9.140625" style="3"/>
    <col min="14593" max="14593" width="10.7109375" style="3" customWidth="1"/>
    <col min="14594" max="14594" width="48.5703125" style="3" customWidth="1"/>
    <col min="14595" max="14595" width="7.85546875" style="3" customWidth="1"/>
    <col min="14596" max="14597" width="17.140625" style="3" customWidth="1"/>
    <col min="14598" max="14848" width="9.140625" style="3"/>
    <col min="14849" max="14849" width="10.7109375" style="3" customWidth="1"/>
    <col min="14850" max="14850" width="48.5703125" style="3" customWidth="1"/>
    <col min="14851" max="14851" width="7.85546875" style="3" customWidth="1"/>
    <col min="14852" max="14853" width="17.140625" style="3" customWidth="1"/>
    <col min="14854" max="15104" width="9.140625" style="3"/>
    <col min="15105" max="15105" width="10.7109375" style="3" customWidth="1"/>
    <col min="15106" max="15106" width="48.5703125" style="3" customWidth="1"/>
    <col min="15107" max="15107" width="7.85546875" style="3" customWidth="1"/>
    <col min="15108" max="15109" width="17.140625" style="3" customWidth="1"/>
    <col min="15110" max="15360" width="9.140625" style="3"/>
    <col min="15361" max="15361" width="10.7109375" style="3" customWidth="1"/>
    <col min="15362" max="15362" width="48.5703125" style="3" customWidth="1"/>
    <col min="15363" max="15363" width="7.85546875" style="3" customWidth="1"/>
    <col min="15364" max="15365" width="17.140625" style="3" customWidth="1"/>
    <col min="15366" max="15616" width="9.140625" style="3"/>
    <col min="15617" max="15617" width="10.7109375" style="3" customWidth="1"/>
    <col min="15618" max="15618" width="48.5703125" style="3" customWidth="1"/>
    <col min="15619" max="15619" width="7.85546875" style="3" customWidth="1"/>
    <col min="15620" max="15621" width="17.140625" style="3" customWidth="1"/>
    <col min="15622" max="15872" width="9.140625" style="3"/>
    <col min="15873" max="15873" width="10.7109375" style="3" customWidth="1"/>
    <col min="15874" max="15874" width="48.5703125" style="3" customWidth="1"/>
    <col min="15875" max="15875" width="7.85546875" style="3" customWidth="1"/>
    <col min="15876" max="15877" width="17.140625" style="3" customWidth="1"/>
    <col min="15878" max="16128" width="9.140625" style="3"/>
    <col min="16129" max="16129" width="10.7109375" style="3" customWidth="1"/>
    <col min="16130" max="16130" width="48.5703125" style="3" customWidth="1"/>
    <col min="16131" max="16131" width="7.85546875" style="3" customWidth="1"/>
    <col min="16132" max="16133" width="17.140625" style="3" customWidth="1"/>
    <col min="16134" max="16384" width="9.140625" style="3"/>
  </cols>
  <sheetData>
    <row r="1" spans="1:6" ht="56.25" customHeight="1" x14ac:dyDescent="0.25">
      <c r="A1" s="1"/>
      <c r="B1" s="53"/>
    </row>
    <row r="2" spans="1:6" ht="22.5" customHeight="1" x14ac:dyDescent="0.25">
      <c r="A2" s="54"/>
    </row>
    <row r="3" spans="1:6" ht="4.5" customHeight="1" x14ac:dyDescent="0.25">
      <c r="A3" s="1"/>
      <c r="B3" s="1"/>
      <c r="C3" s="1"/>
      <c r="D3" s="1"/>
      <c r="E3" s="1"/>
      <c r="F3" s="1"/>
    </row>
    <row r="4" spans="1:6" ht="36.75" customHeight="1" x14ac:dyDescent="0.25">
      <c r="A4" s="55"/>
    </row>
    <row r="5" spans="1:6" ht="18.75" customHeight="1" x14ac:dyDescent="0.25">
      <c r="A5" s="56"/>
    </row>
    <row r="6" spans="1:6" ht="15.75" customHeight="1" x14ac:dyDescent="0.25">
      <c r="A6" s="57"/>
      <c r="B6" s="57"/>
    </row>
    <row r="7" spans="1:6" ht="15.75" customHeight="1" x14ac:dyDescent="0.25">
      <c r="A7" s="1"/>
      <c r="B7" s="1"/>
    </row>
    <row r="8" spans="1:6" ht="15.75" customHeight="1" x14ac:dyDescent="0.25">
      <c r="A8" s="57"/>
      <c r="B8" s="57"/>
    </row>
    <row r="9" spans="1:6" ht="15.75" customHeight="1" x14ac:dyDescent="0.25">
      <c r="A9" s="1"/>
      <c r="B9" s="1"/>
    </row>
    <row r="10" spans="1:6" ht="15.75" customHeight="1" x14ac:dyDescent="0.25">
      <c r="A10" s="57"/>
      <c r="B10" s="57"/>
    </row>
    <row r="11" spans="1:6" ht="15.75" customHeight="1" x14ac:dyDescent="0.25">
      <c r="A11" s="1"/>
      <c r="B11" s="1"/>
    </row>
    <row r="12" spans="1:6" ht="15.75" customHeight="1" x14ac:dyDescent="0.25">
      <c r="A12" s="57"/>
      <c r="B12" s="57"/>
    </row>
    <row r="13" spans="1:6" ht="15.75" customHeight="1" x14ac:dyDescent="0.25">
      <c r="A13" s="1"/>
      <c r="B13" s="1"/>
    </row>
    <row r="14" spans="1:6" ht="15.75" customHeight="1" x14ac:dyDescent="0.25">
      <c r="A14" s="1"/>
      <c r="B14" s="1"/>
      <c r="C14" s="1"/>
      <c r="D14" s="1"/>
      <c r="E14" s="58"/>
    </row>
    <row r="15" spans="1:6" ht="3.75" customHeight="1" x14ac:dyDescent="0.25">
      <c r="A15" s="9"/>
      <c r="B15" s="9"/>
      <c r="C15" s="9"/>
      <c r="D15" s="9"/>
      <c r="E15" s="9"/>
      <c r="F15" s="1"/>
    </row>
    <row r="16" spans="1:6" ht="41.25" customHeight="1" x14ac:dyDescent="0.25">
      <c r="A16" s="59" t="s">
        <v>343</v>
      </c>
      <c r="B16" s="60" t="s">
        <v>344</v>
      </c>
      <c r="C16" s="60" t="s">
        <v>345</v>
      </c>
      <c r="D16" s="60" t="s">
        <v>5</v>
      </c>
      <c r="E16" s="61" t="s">
        <v>7</v>
      </c>
    </row>
    <row r="17" spans="1:6" ht="26.25" customHeight="1" x14ac:dyDescent="0.25">
      <c r="A17" s="62" t="s">
        <v>140</v>
      </c>
      <c r="B17" s="63" t="s">
        <v>346</v>
      </c>
      <c r="C17" s="42" t="s">
        <v>347</v>
      </c>
      <c r="D17" s="17">
        <v>71443851520</v>
      </c>
      <c r="E17" s="18">
        <v>164329780895</v>
      </c>
    </row>
    <row r="18" spans="1:6" ht="48.75" customHeight="1" x14ac:dyDescent="0.25">
      <c r="A18" s="62" t="s">
        <v>232</v>
      </c>
      <c r="B18" s="63" t="s">
        <v>348</v>
      </c>
      <c r="C18" s="42" t="s">
        <v>349</v>
      </c>
      <c r="D18" s="17">
        <v>3049740493</v>
      </c>
      <c r="E18" s="18">
        <v>5523850637</v>
      </c>
    </row>
    <row r="19" spans="1:6" ht="48.75" customHeight="1" x14ac:dyDescent="0.25">
      <c r="A19" s="64" t="s">
        <v>350</v>
      </c>
      <c r="B19" s="65" t="s">
        <v>351</v>
      </c>
      <c r="C19" s="44" t="s">
        <v>352</v>
      </c>
      <c r="D19" s="21">
        <v>3049740493</v>
      </c>
      <c r="E19" s="22">
        <v>5523850637</v>
      </c>
    </row>
    <row r="20" spans="1:6" ht="48.75" customHeight="1" x14ac:dyDescent="0.25">
      <c r="A20" s="64" t="s">
        <v>353</v>
      </c>
      <c r="B20" s="65" t="s">
        <v>354</v>
      </c>
      <c r="C20" s="44" t="s">
        <v>355</v>
      </c>
      <c r="D20" s="21">
        <v>0</v>
      </c>
      <c r="E20" s="22">
        <v>0</v>
      </c>
    </row>
    <row r="21" spans="1:6" ht="48.75" customHeight="1" x14ac:dyDescent="0.25">
      <c r="A21" s="62" t="s">
        <v>356</v>
      </c>
      <c r="B21" s="63" t="s">
        <v>357</v>
      </c>
      <c r="C21" s="42" t="s">
        <v>358</v>
      </c>
      <c r="D21" s="17">
        <v>-5020732576</v>
      </c>
      <c r="E21" s="18">
        <v>-1487828395</v>
      </c>
    </row>
    <row r="22" spans="1:6" ht="26.25" customHeight="1" x14ac:dyDescent="0.25">
      <c r="A22" s="64" t="s">
        <v>359</v>
      </c>
      <c r="B22" s="65" t="s">
        <v>360</v>
      </c>
      <c r="C22" s="44" t="s">
        <v>361</v>
      </c>
      <c r="D22" s="21">
        <v>21268309215</v>
      </c>
      <c r="E22" s="22">
        <v>4054650292</v>
      </c>
    </row>
    <row r="23" spans="1:6" ht="26.25" customHeight="1" x14ac:dyDescent="0.25">
      <c r="A23" s="64" t="s">
        <v>362</v>
      </c>
      <c r="B23" s="65" t="s">
        <v>363</v>
      </c>
      <c r="C23" s="44" t="s">
        <v>364</v>
      </c>
      <c r="D23" s="21">
        <v>-26289041791</v>
      </c>
      <c r="E23" s="22">
        <v>-5542478687</v>
      </c>
    </row>
    <row r="24" spans="1:6" ht="37.5" customHeight="1" x14ac:dyDescent="0.25">
      <c r="A24" s="62" t="s">
        <v>365</v>
      </c>
      <c r="B24" s="63" t="s">
        <v>366</v>
      </c>
      <c r="C24" s="42" t="s">
        <v>367</v>
      </c>
      <c r="D24" s="17">
        <v>69472859437</v>
      </c>
      <c r="E24" s="18">
        <v>168365803137</v>
      </c>
    </row>
    <row r="25" spans="1:6" ht="26.25" customHeight="1" x14ac:dyDescent="0.25">
      <c r="A25" s="66" t="s">
        <v>368</v>
      </c>
      <c r="B25" s="67" t="s">
        <v>369</v>
      </c>
      <c r="C25" s="68" t="s">
        <v>370</v>
      </c>
      <c r="D25" s="69">
        <v>12017.57</v>
      </c>
      <c r="E25" s="70">
        <v>11191.05</v>
      </c>
    </row>
    <row r="26" spans="1:6" ht="6" customHeight="1" x14ac:dyDescent="0.25">
      <c r="A26" s="1"/>
      <c r="B26" s="1"/>
      <c r="C26" s="1"/>
      <c r="D26" s="1"/>
      <c r="E26" s="1"/>
      <c r="F26" s="1"/>
    </row>
    <row r="27" spans="1:6" ht="15.75" customHeight="1" x14ac:dyDescent="0.25">
      <c r="A27" s="71"/>
      <c r="B27" s="72"/>
      <c r="C27" s="72"/>
    </row>
    <row r="28" spans="1:6" ht="15.75" customHeight="1" x14ac:dyDescent="0.25">
      <c r="A28" s="73"/>
      <c r="B28" s="74"/>
      <c r="C28" s="74"/>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F55CE-E23D-4C36-8A4B-92FB495A2C57}">
  <sheetPr>
    <tabColor theme="1" tint="4.9989318521683403E-2"/>
    <outlinePr summaryBelow="0"/>
  </sheetPr>
  <dimension ref="A1:H61"/>
  <sheetViews>
    <sheetView showGridLines="0" showZeros="0" showOutlineSymbols="0" view="pageBreakPreview" topLeftCell="A14" zoomScale="115" zoomScaleNormal="100" zoomScaleSheetLayoutView="115" workbookViewId="0"/>
  </sheetViews>
  <sheetFormatPr defaultRowHeight="15" x14ac:dyDescent="0.25"/>
  <cols>
    <col min="1" max="1" width="5.7109375" style="3" customWidth="1"/>
    <col min="2" max="2" width="30.7109375" style="3" customWidth="1"/>
    <col min="3" max="3" width="10" style="3" customWidth="1"/>
    <col min="4" max="5" width="12.140625" style="3" customWidth="1"/>
    <col min="6" max="6" width="16.85546875" style="3" customWidth="1"/>
    <col min="7" max="7" width="12.140625" style="3" customWidth="1"/>
    <col min="8" max="256" width="9.140625" style="3"/>
    <col min="257" max="257" width="5.7109375" style="3" customWidth="1"/>
    <col min="258" max="258" width="30.7109375" style="3" customWidth="1"/>
    <col min="259" max="259" width="10" style="3" customWidth="1"/>
    <col min="260" max="261" width="12.140625" style="3" customWidth="1"/>
    <col min="262" max="262" width="16.85546875" style="3" customWidth="1"/>
    <col min="263" max="263" width="12.140625" style="3" customWidth="1"/>
    <col min="264" max="512" width="9.140625" style="3"/>
    <col min="513" max="513" width="5.7109375" style="3" customWidth="1"/>
    <col min="514" max="514" width="30.7109375" style="3" customWidth="1"/>
    <col min="515" max="515" width="10" style="3" customWidth="1"/>
    <col min="516" max="517" width="12.140625" style="3" customWidth="1"/>
    <col min="518" max="518" width="16.85546875" style="3" customWidth="1"/>
    <col min="519" max="519" width="12.140625" style="3" customWidth="1"/>
    <col min="520" max="768" width="9.140625" style="3"/>
    <col min="769" max="769" width="5.7109375" style="3" customWidth="1"/>
    <col min="770" max="770" width="30.7109375" style="3" customWidth="1"/>
    <col min="771" max="771" width="10" style="3" customWidth="1"/>
    <col min="772" max="773" width="12.140625" style="3" customWidth="1"/>
    <col min="774" max="774" width="16.85546875" style="3" customWidth="1"/>
    <col min="775" max="775" width="12.140625" style="3" customWidth="1"/>
    <col min="776" max="1024" width="9.140625" style="3"/>
    <col min="1025" max="1025" width="5.7109375" style="3" customWidth="1"/>
    <col min="1026" max="1026" width="30.7109375" style="3" customWidth="1"/>
    <col min="1027" max="1027" width="10" style="3" customWidth="1"/>
    <col min="1028" max="1029" width="12.140625" style="3" customWidth="1"/>
    <col min="1030" max="1030" width="16.85546875" style="3" customWidth="1"/>
    <col min="1031" max="1031" width="12.140625" style="3" customWidth="1"/>
    <col min="1032" max="1280" width="9.140625" style="3"/>
    <col min="1281" max="1281" width="5.7109375" style="3" customWidth="1"/>
    <col min="1282" max="1282" width="30.7109375" style="3" customWidth="1"/>
    <col min="1283" max="1283" width="10" style="3" customWidth="1"/>
    <col min="1284" max="1285" width="12.140625" style="3" customWidth="1"/>
    <col min="1286" max="1286" width="16.85546875" style="3" customWidth="1"/>
    <col min="1287" max="1287" width="12.140625" style="3" customWidth="1"/>
    <col min="1288" max="1536" width="9.140625" style="3"/>
    <col min="1537" max="1537" width="5.7109375" style="3" customWidth="1"/>
    <col min="1538" max="1538" width="30.7109375" style="3" customWidth="1"/>
    <col min="1539" max="1539" width="10" style="3" customWidth="1"/>
    <col min="1540" max="1541" width="12.140625" style="3" customWidth="1"/>
    <col min="1542" max="1542" width="16.85546875" style="3" customWidth="1"/>
    <col min="1543" max="1543" width="12.140625" style="3" customWidth="1"/>
    <col min="1544" max="1792" width="9.140625" style="3"/>
    <col min="1793" max="1793" width="5.7109375" style="3" customWidth="1"/>
    <col min="1794" max="1794" width="30.7109375" style="3" customWidth="1"/>
    <col min="1795" max="1795" width="10" style="3" customWidth="1"/>
    <col min="1796" max="1797" width="12.140625" style="3" customWidth="1"/>
    <col min="1798" max="1798" width="16.85546875" style="3" customWidth="1"/>
    <col min="1799" max="1799" width="12.140625" style="3" customWidth="1"/>
    <col min="1800" max="2048" width="9.140625" style="3"/>
    <col min="2049" max="2049" width="5.7109375" style="3" customWidth="1"/>
    <col min="2050" max="2050" width="30.7109375" style="3" customWidth="1"/>
    <col min="2051" max="2051" width="10" style="3" customWidth="1"/>
    <col min="2052" max="2053" width="12.140625" style="3" customWidth="1"/>
    <col min="2054" max="2054" width="16.85546875" style="3" customWidth="1"/>
    <col min="2055" max="2055" width="12.140625" style="3" customWidth="1"/>
    <col min="2056" max="2304" width="9.140625" style="3"/>
    <col min="2305" max="2305" width="5.7109375" style="3" customWidth="1"/>
    <col min="2306" max="2306" width="30.7109375" style="3" customWidth="1"/>
    <col min="2307" max="2307" width="10" style="3" customWidth="1"/>
    <col min="2308" max="2309" width="12.140625" style="3" customWidth="1"/>
    <col min="2310" max="2310" width="16.85546875" style="3" customWidth="1"/>
    <col min="2311" max="2311" width="12.140625" style="3" customWidth="1"/>
    <col min="2312" max="2560" width="9.140625" style="3"/>
    <col min="2561" max="2561" width="5.7109375" style="3" customWidth="1"/>
    <col min="2562" max="2562" width="30.7109375" style="3" customWidth="1"/>
    <col min="2563" max="2563" width="10" style="3" customWidth="1"/>
    <col min="2564" max="2565" width="12.140625" style="3" customWidth="1"/>
    <col min="2566" max="2566" width="16.85546875" style="3" customWidth="1"/>
    <col min="2567" max="2567" width="12.140625" style="3" customWidth="1"/>
    <col min="2568" max="2816" width="9.140625" style="3"/>
    <col min="2817" max="2817" width="5.7109375" style="3" customWidth="1"/>
    <col min="2818" max="2818" width="30.7109375" style="3" customWidth="1"/>
    <col min="2819" max="2819" width="10" style="3" customWidth="1"/>
    <col min="2820" max="2821" width="12.140625" style="3" customWidth="1"/>
    <col min="2822" max="2822" width="16.85546875" style="3" customWidth="1"/>
    <col min="2823" max="2823" width="12.140625" style="3" customWidth="1"/>
    <col min="2824" max="3072" width="9.140625" style="3"/>
    <col min="3073" max="3073" width="5.7109375" style="3" customWidth="1"/>
    <col min="3074" max="3074" width="30.7109375" style="3" customWidth="1"/>
    <col min="3075" max="3075" width="10" style="3" customWidth="1"/>
    <col min="3076" max="3077" width="12.140625" style="3" customWidth="1"/>
    <col min="3078" max="3078" width="16.85546875" style="3" customWidth="1"/>
    <col min="3079" max="3079" width="12.140625" style="3" customWidth="1"/>
    <col min="3080" max="3328" width="9.140625" style="3"/>
    <col min="3329" max="3329" width="5.7109375" style="3" customWidth="1"/>
    <col min="3330" max="3330" width="30.7109375" style="3" customWidth="1"/>
    <col min="3331" max="3331" width="10" style="3" customWidth="1"/>
    <col min="3332" max="3333" width="12.140625" style="3" customWidth="1"/>
    <col min="3334" max="3334" width="16.85546875" style="3" customWidth="1"/>
    <col min="3335" max="3335" width="12.140625" style="3" customWidth="1"/>
    <col min="3336" max="3584" width="9.140625" style="3"/>
    <col min="3585" max="3585" width="5.7109375" style="3" customWidth="1"/>
    <col min="3586" max="3586" width="30.7109375" style="3" customWidth="1"/>
    <col min="3587" max="3587" width="10" style="3" customWidth="1"/>
    <col min="3588" max="3589" width="12.140625" style="3" customWidth="1"/>
    <col min="3590" max="3590" width="16.85546875" style="3" customWidth="1"/>
    <col min="3591" max="3591" width="12.140625" style="3" customWidth="1"/>
    <col min="3592" max="3840" width="9.140625" style="3"/>
    <col min="3841" max="3841" width="5.7109375" style="3" customWidth="1"/>
    <col min="3842" max="3842" width="30.7109375" style="3" customWidth="1"/>
    <col min="3843" max="3843" width="10" style="3" customWidth="1"/>
    <col min="3844" max="3845" width="12.140625" style="3" customWidth="1"/>
    <col min="3846" max="3846" width="16.85546875" style="3" customWidth="1"/>
    <col min="3847" max="3847" width="12.140625" style="3" customWidth="1"/>
    <col min="3848" max="4096" width="9.140625" style="3"/>
    <col min="4097" max="4097" width="5.7109375" style="3" customWidth="1"/>
    <col min="4098" max="4098" width="30.7109375" style="3" customWidth="1"/>
    <col min="4099" max="4099" width="10" style="3" customWidth="1"/>
    <col min="4100" max="4101" width="12.140625" style="3" customWidth="1"/>
    <col min="4102" max="4102" width="16.85546875" style="3" customWidth="1"/>
    <col min="4103" max="4103" width="12.140625" style="3" customWidth="1"/>
    <col min="4104" max="4352" width="9.140625" style="3"/>
    <col min="4353" max="4353" width="5.7109375" style="3" customWidth="1"/>
    <col min="4354" max="4354" width="30.7109375" style="3" customWidth="1"/>
    <col min="4355" max="4355" width="10" style="3" customWidth="1"/>
    <col min="4356" max="4357" width="12.140625" style="3" customWidth="1"/>
    <col min="4358" max="4358" width="16.85546875" style="3" customWidth="1"/>
    <col min="4359" max="4359" width="12.140625" style="3" customWidth="1"/>
    <col min="4360" max="4608" width="9.140625" style="3"/>
    <col min="4609" max="4609" width="5.7109375" style="3" customWidth="1"/>
    <col min="4610" max="4610" width="30.7109375" style="3" customWidth="1"/>
    <col min="4611" max="4611" width="10" style="3" customWidth="1"/>
    <col min="4612" max="4613" width="12.140625" style="3" customWidth="1"/>
    <col min="4614" max="4614" width="16.85546875" style="3" customWidth="1"/>
    <col min="4615" max="4615" width="12.140625" style="3" customWidth="1"/>
    <col min="4616" max="4864" width="9.140625" style="3"/>
    <col min="4865" max="4865" width="5.7109375" style="3" customWidth="1"/>
    <col min="4866" max="4866" width="30.7109375" style="3" customWidth="1"/>
    <col min="4867" max="4867" width="10" style="3" customWidth="1"/>
    <col min="4868" max="4869" width="12.140625" style="3" customWidth="1"/>
    <col min="4870" max="4870" width="16.85546875" style="3" customWidth="1"/>
    <col min="4871" max="4871" width="12.140625" style="3" customWidth="1"/>
    <col min="4872" max="5120" width="9.140625" style="3"/>
    <col min="5121" max="5121" width="5.7109375" style="3" customWidth="1"/>
    <col min="5122" max="5122" width="30.7109375" style="3" customWidth="1"/>
    <col min="5123" max="5123" width="10" style="3" customWidth="1"/>
    <col min="5124" max="5125" width="12.140625" style="3" customWidth="1"/>
    <col min="5126" max="5126" width="16.85546875" style="3" customWidth="1"/>
    <col min="5127" max="5127" width="12.140625" style="3" customWidth="1"/>
    <col min="5128" max="5376" width="9.140625" style="3"/>
    <col min="5377" max="5377" width="5.7109375" style="3" customWidth="1"/>
    <col min="5378" max="5378" width="30.7109375" style="3" customWidth="1"/>
    <col min="5379" max="5379" width="10" style="3" customWidth="1"/>
    <col min="5380" max="5381" width="12.140625" style="3" customWidth="1"/>
    <col min="5382" max="5382" width="16.85546875" style="3" customWidth="1"/>
    <col min="5383" max="5383" width="12.140625" style="3" customWidth="1"/>
    <col min="5384" max="5632" width="9.140625" style="3"/>
    <col min="5633" max="5633" width="5.7109375" style="3" customWidth="1"/>
    <col min="5634" max="5634" width="30.7109375" style="3" customWidth="1"/>
    <col min="5635" max="5635" width="10" style="3" customWidth="1"/>
    <col min="5636" max="5637" width="12.140625" style="3" customWidth="1"/>
    <col min="5638" max="5638" width="16.85546875" style="3" customWidth="1"/>
    <col min="5639" max="5639" width="12.140625" style="3" customWidth="1"/>
    <col min="5640" max="5888" width="9.140625" style="3"/>
    <col min="5889" max="5889" width="5.7109375" style="3" customWidth="1"/>
    <col min="5890" max="5890" width="30.7109375" style="3" customWidth="1"/>
    <col min="5891" max="5891" width="10" style="3" customWidth="1"/>
    <col min="5892" max="5893" width="12.140625" style="3" customWidth="1"/>
    <col min="5894" max="5894" width="16.85546875" style="3" customWidth="1"/>
    <col min="5895" max="5895" width="12.140625" style="3" customWidth="1"/>
    <col min="5896" max="6144" width="9.140625" style="3"/>
    <col min="6145" max="6145" width="5.7109375" style="3" customWidth="1"/>
    <col min="6146" max="6146" width="30.7109375" style="3" customWidth="1"/>
    <col min="6147" max="6147" width="10" style="3" customWidth="1"/>
    <col min="6148" max="6149" width="12.140625" style="3" customWidth="1"/>
    <col min="6150" max="6150" width="16.85546875" style="3" customWidth="1"/>
    <col min="6151" max="6151" width="12.140625" style="3" customWidth="1"/>
    <col min="6152" max="6400" width="9.140625" style="3"/>
    <col min="6401" max="6401" width="5.7109375" style="3" customWidth="1"/>
    <col min="6402" max="6402" width="30.7109375" style="3" customWidth="1"/>
    <col min="6403" max="6403" width="10" style="3" customWidth="1"/>
    <col min="6404" max="6405" width="12.140625" style="3" customWidth="1"/>
    <col min="6406" max="6406" width="16.85546875" style="3" customWidth="1"/>
    <col min="6407" max="6407" width="12.140625" style="3" customWidth="1"/>
    <col min="6408" max="6656" width="9.140625" style="3"/>
    <col min="6657" max="6657" width="5.7109375" style="3" customWidth="1"/>
    <col min="6658" max="6658" width="30.7109375" style="3" customWidth="1"/>
    <col min="6659" max="6659" width="10" style="3" customWidth="1"/>
    <col min="6660" max="6661" width="12.140625" style="3" customWidth="1"/>
    <col min="6662" max="6662" width="16.85546875" style="3" customWidth="1"/>
    <col min="6663" max="6663" width="12.140625" style="3" customWidth="1"/>
    <col min="6664" max="6912" width="9.140625" style="3"/>
    <col min="6913" max="6913" width="5.7109375" style="3" customWidth="1"/>
    <col min="6914" max="6914" width="30.7109375" style="3" customWidth="1"/>
    <col min="6915" max="6915" width="10" style="3" customWidth="1"/>
    <col min="6916" max="6917" width="12.140625" style="3" customWidth="1"/>
    <col min="6918" max="6918" width="16.85546875" style="3" customWidth="1"/>
    <col min="6919" max="6919" width="12.140625" style="3" customWidth="1"/>
    <col min="6920" max="7168" width="9.140625" style="3"/>
    <col min="7169" max="7169" width="5.7109375" style="3" customWidth="1"/>
    <col min="7170" max="7170" width="30.7109375" style="3" customWidth="1"/>
    <col min="7171" max="7171" width="10" style="3" customWidth="1"/>
    <col min="7172" max="7173" width="12.140625" style="3" customWidth="1"/>
    <col min="7174" max="7174" width="16.85546875" style="3" customWidth="1"/>
    <col min="7175" max="7175" width="12.140625" style="3" customWidth="1"/>
    <col min="7176" max="7424" width="9.140625" style="3"/>
    <col min="7425" max="7425" width="5.7109375" style="3" customWidth="1"/>
    <col min="7426" max="7426" width="30.7109375" style="3" customWidth="1"/>
    <col min="7427" max="7427" width="10" style="3" customWidth="1"/>
    <col min="7428" max="7429" width="12.140625" style="3" customWidth="1"/>
    <col min="7430" max="7430" width="16.85546875" style="3" customWidth="1"/>
    <col min="7431" max="7431" width="12.140625" style="3" customWidth="1"/>
    <col min="7432" max="7680" width="9.140625" style="3"/>
    <col min="7681" max="7681" width="5.7109375" style="3" customWidth="1"/>
    <col min="7682" max="7682" width="30.7109375" style="3" customWidth="1"/>
    <col min="7683" max="7683" width="10" style="3" customWidth="1"/>
    <col min="7684" max="7685" width="12.140625" style="3" customWidth="1"/>
    <col min="7686" max="7686" width="16.85546875" style="3" customWidth="1"/>
    <col min="7687" max="7687" width="12.140625" style="3" customWidth="1"/>
    <col min="7688" max="7936" width="9.140625" style="3"/>
    <col min="7937" max="7937" width="5.7109375" style="3" customWidth="1"/>
    <col min="7938" max="7938" width="30.7109375" style="3" customWidth="1"/>
    <col min="7939" max="7939" width="10" style="3" customWidth="1"/>
    <col min="7940" max="7941" width="12.140625" style="3" customWidth="1"/>
    <col min="7942" max="7942" width="16.85546875" style="3" customWidth="1"/>
    <col min="7943" max="7943" width="12.140625" style="3" customWidth="1"/>
    <col min="7944" max="8192" width="9.140625" style="3"/>
    <col min="8193" max="8193" width="5.7109375" style="3" customWidth="1"/>
    <col min="8194" max="8194" width="30.7109375" style="3" customWidth="1"/>
    <col min="8195" max="8195" width="10" style="3" customWidth="1"/>
    <col min="8196" max="8197" width="12.140625" style="3" customWidth="1"/>
    <col min="8198" max="8198" width="16.85546875" style="3" customWidth="1"/>
    <col min="8199" max="8199" width="12.140625" style="3" customWidth="1"/>
    <col min="8200" max="8448" width="9.140625" style="3"/>
    <col min="8449" max="8449" width="5.7109375" style="3" customWidth="1"/>
    <col min="8450" max="8450" width="30.7109375" style="3" customWidth="1"/>
    <col min="8451" max="8451" width="10" style="3" customWidth="1"/>
    <col min="8452" max="8453" width="12.140625" style="3" customWidth="1"/>
    <col min="8454" max="8454" width="16.85546875" style="3" customWidth="1"/>
    <col min="8455" max="8455" width="12.140625" style="3" customWidth="1"/>
    <col min="8456" max="8704" width="9.140625" style="3"/>
    <col min="8705" max="8705" width="5.7109375" style="3" customWidth="1"/>
    <col min="8706" max="8706" width="30.7109375" style="3" customWidth="1"/>
    <col min="8707" max="8707" width="10" style="3" customWidth="1"/>
    <col min="8708" max="8709" width="12.140625" style="3" customWidth="1"/>
    <col min="8710" max="8710" width="16.85546875" style="3" customWidth="1"/>
    <col min="8711" max="8711" width="12.140625" style="3" customWidth="1"/>
    <col min="8712" max="8960" width="9.140625" style="3"/>
    <col min="8961" max="8961" width="5.7109375" style="3" customWidth="1"/>
    <col min="8962" max="8962" width="30.7109375" style="3" customWidth="1"/>
    <col min="8963" max="8963" width="10" style="3" customWidth="1"/>
    <col min="8964" max="8965" width="12.140625" style="3" customWidth="1"/>
    <col min="8966" max="8966" width="16.85546875" style="3" customWidth="1"/>
    <col min="8967" max="8967" width="12.140625" style="3" customWidth="1"/>
    <col min="8968" max="9216" width="9.140625" style="3"/>
    <col min="9217" max="9217" width="5.7109375" style="3" customWidth="1"/>
    <col min="9218" max="9218" width="30.7109375" style="3" customWidth="1"/>
    <col min="9219" max="9219" width="10" style="3" customWidth="1"/>
    <col min="9220" max="9221" width="12.140625" style="3" customWidth="1"/>
    <col min="9222" max="9222" width="16.85546875" style="3" customWidth="1"/>
    <col min="9223" max="9223" width="12.140625" style="3" customWidth="1"/>
    <col min="9224" max="9472" width="9.140625" style="3"/>
    <col min="9473" max="9473" width="5.7109375" style="3" customWidth="1"/>
    <col min="9474" max="9474" width="30.7109375" style="3" customWidth="1"/>
    <col min="9475" max="9475" width="10" style="3" customWidth="1"/>
    <col min="9476" max="9477" width="12.140625" style="3" customWidth="1"/>
    <col min="9478" max="9478" width="16.85546875" style="3" customWidth="1"/>
    <col min="9479" max="9479" width="12.140625" style="3" customWidth="1"/>
    <col min="9480" max="9728" width="9.140625" style="3"/>
    <col min="9729" max="9729" width="5.7109375" style="3" customWidth="1"/>
    <col min="9730" max="9730" width="30.7109375" style="3" customWidth="1"/>
    <col min="9731" max="9731" width="10" style="3" customWidth="1"/>
    <col min="9732" max="9733" width="12.140625" style="3" customWidth="1"/>
    <col min="9734" max="9734" width="16.85546875" style="3" customWidth="1"/>
    <col min="9735" max="9735" width="12.140625" style="3" customWidth="1"/>
    <col min="9736" max="9984" width="9.140625" style="3"/>
    <col min="9985" max="9985" width="5.7109375" style="3" customWidth="1"/>
    <col min="9986" max="9986" width="30.7109375" style="3" customWidth="1"/>
    <col min="9987" max="9987" width="10" style="3" customWidth="1"/>
    <col min="9988" max="9989" width="12.140625" style="3" customWidth="1"/>
    <col min="9990" max="9990" width="16.85546875" style="3" customWidth="1"/>
    <col min="9991" max="9991" width="12.140625" style="3" customWidth="1"/>
    <col min="9992" max="10240" width="9.140625" style="3"/>
    <col min="10241" max="10241" width="5.7109375" style="3" customWidth="1"/>
    <col min="10242" max="10242" width="30.7109375" style="3" customWidth="1"/>
    <col min="10243" max="10243" width="10" style="3" customWidth="1"/>
    <col min="10244" max="10245" width="12.140625" style="3" customWidth="1"/>
    <col min="10246" max="10246" width="16.85546875" style="3" customWidth="1"/>
    <col min="10247" max="10247" width="12.140625" style="3" customWidth="1"/>
    <col min="10248" max="10496" width="9.140625" style="3"/>
    <col min="10497" max="10497" width="5.7109375" style="3" customWidth="1"/>
    <col min="10498" max="10498" width="30.7109375" style="3" customWidth="1"/>
    <col min="10499" max="10499" width="10" style="3" customWidth="1"/>
    <col min="10500" max="10501" width="12.140625" style="3" customWidth="1"/>
    <col min="10502" max="10502" width="16.85546875" style="3" customWidth="1"/>
    <col min="10503" max="10503" width="12.140625" style="3" customWidth="1"/>
    <col min="10504" max="10752" width="9.140625" style="3"/>
    <col min="10753" max="10753" width="5.7109375" style="3" customWidth="1"/>
    <col min="10754" max="10754" width="30.7109375" style="3" customWidth="1"/>
    <col min="10755" max="10755" width="10" style="3" customWidth="1"/>
    <col min="10756" max="10757" width="12.140625" style="3" customWidth="1"/>
    <col min="10758" max="10758" width="16.85546875" style="3" customWidth="1"/>
    <col min="10759" max="10759" width="12.140625" style="3" customWidth="1"/>
    <col min="10760" max="11008" width="9.140625" style="3"/>
    <col min="11009" max="11009" width="5.7109375" style="3" customWidth="1"/>
    <col min="11010" max="11010" width="30.7109375" style="3" customWidth="1"/>
    <col min="11011" max="11011" width="10" style="3" customWidth="1"/>
    <col min="11012" max="11013" width="12.140625" style="3" customWidth="1"/>
    <col min="11014" max="11014" width="16.85546875" style="3" customWidth="1"/>
    <col min="11015" max="11015" width="12.140625" style="3" customWidth="1"/>
    <col min="11016" max="11264" width="9.140625" style="3"/>
    <col min="11265" max="11265" width="5.7109375" style="3" customWidth="1"/>
    <col min="11266" max="11266" width="30.7109375" style="3" customWidth="1"/>
    <col min="11267" max="11267" width="10" style="3" customWidth="1"/>
    <col min="11268" max="11269" width="12.140625" style="3" customWidth="1"/>
    <col min="11270" max="11270" width="16.85546875" style="3" customWidth="1"/>
    <col min="11271" max="11271" width="12.140625" style="3" customWidth="1"/>
    <col min="11272" max="11520" width="9.140625" style="3"/>
    <col min="11521" max="11521" width="5.7109375" style="3" customWidth="1"/>
    <col min="11522" max="11522" width="30.7109375" style="3" customWidth="1"/>
    <col min="11523" max="11523" width="10" style="3" customWidth="1"/>
    <col min="11524" max="11525" width="12.140625" style="3" customWidth="1"/>
    <col min="11526" max="11526" width="16.85546875" style="3" customWidth="1"/>
    <col min="11527" max="11527" width="12.140625" style="3" customWidth="1"/>
    <col min="11528" max="11776" width="9.140625" style="3"/>
    <col min="11777" max="11777" width="5.7109375" style="3" customWidth="1"/>
    <col min="11778" max="11778" width="30.7109375" style="3" customWidth="1"/>
    <col min="11779" max="11779" width="10" style="3" customWidth="1"/>
    <col min="11780" max="11781" width="12.140625" style="3" customWidth="1"/>
    <col min="11782" max="11782" width="16.85546875" style="3" customWidth="1"/>
    <col min="11783" max="11783" width="12.140625" style="3" customWidth="1"/>
    <col min="11784" max="12032" width="9.140625" style="3"/>
    <col min="12033" max="12033" width="5.7109375" style="3" customWidth="1"/>
    <col min="12034" max="12034" width="30.7109375" style="3" customWidth="1"/>
    <col min="12035" max="12035" width="10" style="3" customWidth="1"/>
    <col min="12036" max="12037" width="12.140625" style="3" customWidth="1"/>
    <col min="12038" max="12038" width="16.85546875" style="3" customWidth="1"/>
    <col min="12039" max="12039" width="12.140625" style="3" customWidth="1"/>
    <col min="12040" max="12288" width="9.140625" style="3"/>
    <col min="12289" max="12289" width="5.7109375" style="3" customWidth="1"/>
    <col min="12290" max="12290" width="30.7109375" style="3" customWidth="1"/>
    <col min="12291" max="12291" width="10" style="3" customWidth="1"/>
    <col min="12292" max="12293" width="12.140625" style="3" customWidth="1"/>
    <col min="12294" max="12294" width="16.85546875" style="3" customWidth="1"/>
    <col min="12295" max="12295" width="12.140625" style="3" customWidth="1"/>
    <col min="12296" max="12544" width="9.140625" style="3"/>
    <col min="12545" max="12545" width="5.7109375" style="3" customWidth="1"/>
    <col min="12546" max="12546" width="30.7109375" style="3" customWidth="1"/>
    <col min="12547" max="12547" width="10" style="3" customWidth="1"/>
    <col min="12548" max="12549" width="12.140625" style="3" customWidth="1"/>
    <col min="12550" max="12550" width="16.85546875" style="3" customWidth="1"/>
    <col min="12551" max="12551" width="12.140625" style="3" customWidth="1"/>
    <col min="12552" max="12800" width="9.140625" style="3"/>
    <col min="12801" max="12801" width="5.7109375" style="3" customWidth="1"/>
    <col min="12802" max="12802" width="30.7109375" style="3" customWidth="1"/>
    <col min="12803" max="12803" width="10" style="3" customWidth="1"/>
    <col min="12804" max="12805" width="12.140625" style="3" customWidth="1"/>
    <col min="12806" max="12806" width="16.85546875" style="3" customWidth="1"/>
    <col min="12807" max="12807" width="12.140625" style="3" customWidth="1"/>
    <col min="12808" max="13056" width="9.140625" style="3"/>
    <col min="13057" max="13057" width="5.7109375" style="3" customWidth="1"/>
    <col min="13058" max="13058" width="30.7109375" style="3" customWidth="1"/>
    <col min="13059" max="13059" width="10" style="3" customWidth="1"/>
    <col min="13060" max="13061" width="12.140625" style="3" customWidth="1"/>
    <col min="13062" max="13062" width="16.85546875" style="3" customWidth="1"/>
    <col min="13063" max="13063" width="12.140625" style="3" customWidth="1"/>
    <col min="13064" max="13312" width="9.140625" style="3"/>
    <col min="13313" max="13313" width="5.7109375" style="3" customWidth="1"/>
    <col min="13314" max="13314" width="30.7109375" style="3" customWidth="1"/>
    <col min="13315" max="13315" width="10" style="3" customWidth="1"/>
    <col min="13316" max="13317" width="12.140625" style="3" customWidth="1"/>
    <col min="13318" max="13318" width="16.85546875" style="3" customWidth="1"/>
    <col min="13319" max="13319" width="12.140625" style="3" customWidth="1"/>
    <col min="13320" max="13568" width="9.140625" style="3"/>
    <col min="13569" max="13569" width="5.7109375" style="3" customWidth="1"/>
    <col min="13570" max="13570" width="30.7109375" style="3" customWidth="1"/>
    <col min="13571" max="13571" width="10" style="3" customWidth="1"/>
    <col min="13572" max="13573" width="12.140625" style="3" customWidth="1"/>
    <col min="13574" max="13574" width="16.85546875" style="3" customWidth="1"/>
    <col min="13575" max="13575" width="12.140625" style="3" customWidth="1"/>
    <col min="13576" max="13824" width="9.140625" style="3"/>
    <col min="13825" max="13825" width="5.7109375" style="3" customWidth="1"/>
    <col min="13826" max="13826" width="30.7109375" style="3" customWidth="1"/>
    <col min="13827" max="13827" width="10" style="3" customWidth="1"/>
    <col min="13828" max="13829" width="12.140625" style="3" customWidth="1"/>
    <col min="13830" max="13830" width="16.85546875" style="3" customWidth="1"/>
    <col min="13831" max="13831" width="12.140625" style="3" customWidth="1"/>
    <col min="13832" max="14080" width="9.140625" style="3"/>
    <col min="14081" max="14081" width="5.7109375" style="3" customWidth="1"/>
    <col min="14082" max="14082" width="30.7109375" style="3" customWidth="1"/>
    <col min="14083" max="14083" width="10" style="3" customWidth="1"/>
    <col min="14084" max="14085" width="12.140625" style="3" customWidth="1"/>
    <col min="14086" max="14086" width="16.85546875" style="3" customWidth="1"/>
    <col min="14087" max="14087" width="12.140625" style="3" customWidth="1"/>
    <col min="14088" max="14336" width="9.140625" style="3"/>
    <col min="14337" max="14337" width="5.7109375" style="3" customWidth="1"/>
    <col min="14338" max="14338" width="30.7109375" style="3" customWidth="1"/>
    <col min="14339" max="14339" width="10" style="3" customWidth="1"/>
    <col min="14340" max="14341" width="12.140625" style="3" customWidth="1"/>
    <col min="14342" max="14342" width="16.85546875" style="3" customWidth="1"/>
    <col min="14343" max="14343" width="12.140625" style="3" customWidth="1"/>
    <col min="14344" max="14592" width="9.140625" style="3"/>
    <col min="14593" max="14593" width="5.7109375" style="3" customWidth="1"/>
    <col min="14594" max="14594" width="30.7109375" style="3" customWidth="1"/>
    <col min="14595" max="14595" width="10" style="3" customWidth="1"/>
    <col min="14596" max="14597" width="12.140625" style="3" customWidth="1"/>
    <col min="14598" max="14598" width="16.85546875" style="3" customWidth="1"/>
    <col min="14599" max="14599" width="12.140625" style="3" customWidth="1"/>
    <col min="14600" max="14848" width="9.140625" style="3"/>
    <col min="14849" max="14849" width="5.7109375" style="3" customWidth="1"/>
    <col min="14850" max="14850" width="30.7109375" style="3" customWidth="1"/>
    <col min="14851" max="14851" width="10" style="3" customWidth="1"/>
    <col min="14852" max="14853" width="12.140625" style="3" customWidth="1"/>
    <col min="14854" max="14854" width="16.85546875" style="3" customWidth="1"/>
    <col min="14855" max="14855" width="12.140625" style="3" customWidth="1"/>
    <col min="14856" max="15104" width="9.140625" style="3"/>
    <col min="15105" max="15105" width="5.7109375" style="3" customWidth="1"/>
    <col min="15106" max="15106" width="30.7109375" style="3" customWidth="1"/>
    <col min="15107" max="15107" width="10" style="3" customWidth="1"/>
    <col min="15108" max="15109" width="12.140625" style="3" customWidth="1"/>
    <col min="15110" max="15110" width="16.85546875" style="3" customWidth="1"/>
    <col min="15111" max="15111" width="12.140625" style="3" customWidth="1"/>
    <col min="15112" max="15360" width="9.140625" style="3"/>
    <col min="15361" max="15361" width="5.7109375" style="3" customWidth="1"/>
    <col min="15362" max="15362" width="30.7109375" style="3" customWidth="1"/>
    <col min="15363" max="15363" width="10" style="3" customWidth="1"/>
    <col min="15364" max="15365" width="12.140625" style="3" customWidth="1"/>
    <col min="15366" max="15366" width="16.85546875" style="3" customWidth="1"/>
    <col min="15367" max="15367" width="12.140625" style="3" customWidth="1"/>
    <col min="15368" max="15616" width="9.140625" style="3"/>
    <col min="15617" max="15617" width="5.7109375" style="3" customWidth="1"/>
    <col min="15618" max="15618" width="30.7109375" style="3" customWidth="1"/>
    <col min="15619" max="15619" width="10" style="3" customWidth="1"/>
    <col min="15620" max="15621" width="12.140625" style="3" customWidth="1"/>
    <col min="15622" max="15622" width="16.85546875" style="3" customWidth="1"/>
    <col min="15623" max="15623" width="12.140625" style="3" customWidth="1"/>
    <col min="15624" max="15872" width="9.140625" style="3"/>
    <col min="15873" max="15873" width="5.7109375" style="3" customWidth="1"/>
    <col min="15874" max="15874" width="30.7109375" style="3" customWidth="1"/>
    <col min="15875" max="15875" width="10" style="3" customWidth="1"/>
    <col min="15876" max="15877" width="12.140625" style="3" customWidth="1"/>
    <col min="15878" max="15878" width="16.85546875" style="3" customWidth="1"/>
    <col min="15879" max="15879" width="12.140625" style="3" customWidth="1"/>
    <col min="15880" max="16128" width="9.140625" style="3"/>
    <col min="16129" max="16129" width="5.7109375" style="3" customWidth="1"/>
    <col min="16130" max="16130" width="30.7109375" style="3" customWidth="1"/>
    <col min="16131" max="16131" width="10" style="3" customWidth="1"/>
    <col min="16132" max="16133" width="12.140625" style="3" customWidth="1"/>
    <col min="16134" max="16134" width="16.85546875" style="3" customWidth="1"/>
    <col min="16135" max="16135" width="12.140625" style="3" customWidth="1"/>
    <col min="16136" max="16384" width="9.140625" style="3"/>
  </cols>
  <sheetData>
    <row r="1" spans="1:8" ht="56.25" customHeight="1" x14ac:dyDescent="0.25">
      <c r="A1" s="1"/>
      <c r="B1" s="75"/>
    </row>
    <row r="2" spans="1:8" ht="22.5" customHeight="1" x14ac:dyDescent="0.25">
      <c r="A2" s="54"/>
    </row>
    <row r="3" spans="1:8" ht="11.25" customHeight="1" x14ac:dyDescent="0.25">
      <c r="A3" s="1"/>
      <c r="B3" s="1"/>
      <c r="C3" s="1"/>
      <c r="D3" s="1"/>
      <c r="E3" s="1"/>
      <c r="F3" s="1"/>
      <c r="G3" s="1"/>
      <c r="H3" s="1"/>
    </row>
    <row r="4" spans="1:8" ht="36.75" customHeight="1" x14ac:dyDescent="0.25">
      <c r="A4" s="76"/>
    </row>
    <row r="5" spans="1:8" ht="18.75" customHeight="1" x14ac:dyDescent="0.25">
      <c r="A5" s="56"/>
    </row>
    <row r="6" spans="1:8" ht="15" customHeight="1" x14ac:dyDescent="0.25">
      <c r="A6" s="77"/>
      <c r="B6" s="57"/>
      <c r="C6" s="57"/>
    </row>
    <row r="7" spans="1:8" ht="15" customHeight="1" x14ac:dyDescent="0.25">
      <c r="A7" s="1"/>
      <c r="B7" s="1"/>
      <c r="C7" s="1"/>
    </row>
    <row r="8" spans="1:8" ht="15" customHeight="1" x14ac:dyDescent="0.25">
      <c r="A8" s="77"/>
      <c r="B8" s="57"/>
      <c r="C8" s="57"/>
    </row>
    <row r="9" spans="1:8" ht="15" customHeight="1" x14ac:dyDescent="0.25">
      <c r="A9" s="1"/>
      <c r="B9" s="1"/>
      <c r="C9" s="1"/>
    </row>
    <row r="10" spans="1:8" ht="15" customHeight="1" x14ac:dyDescent="0.25">
      <c r="A10" s="77"/>
      <c r="B10" s="57"/>
      <c r="C10" s="57"/>
    </row>
    <row r="11" spans="1:8" ht="15" customHeight="1" x14ac:dyDescent="0.25">
      <c r="A11" s="1"/>
      <c r="B11" s="1"/>
      <c r="C11" s="1"/>
    </row>
    <row r="12" spans="1:8" ht="15" customHeight="1" x14ac:dyDescent="0.25">
      <c r="A12" s="77"/>
      <c r="B12" s="57"/>
      <c r="C12" s="57"/>
    </row>
    <row r="13" spans="1:8" ht="15" customHeight="1" x14ac:dyDescent="0.25">
      <c r="A13" s="1"/>
      <c r="B13" s="1"/>
      <c r="C13" s="1"/>
    </row>
    <row r="14" spans="1:8" ht="15" customHeight="1" x14ac:dyDescent="0.25">
      <c r="A14" s="9"/>
      <c r="B14" s="9"/>
      <c r="C14" s="9"/>
      <c r="D14" s="10"/>
      <c r="E14" s="9"/>
      <c r="F14" s="9"/>
      <c r="G14" s="78"/>
    </row>
    <row r="15" spans="1:8" ht="71.25" customHeight="1" x14ac:dyDescent="0.25">
      <c r="A15" s="11" t="s">
        <v>343</v>
      </c>
      <c r="B15" s="12" t="s">
        <v>371</v>
      </c>
      <c r="C15" s="12" t="s">
        <v>372</v>
      </c>
      <c r="D15" s="12" t="s">
        <v>373</v>
      </c>
      <c r="E15" s="12" t="s">
        <v>374</v>
      </c>
      <c r="F15" s="12" t="s">
        <v>375</v>
      </c>
      <c r="G15" s="79" t="s">
        <v>376</v>
      </c>
    </row>
    <row r="16" spans="1:8" ht="26.25" customHeight="1" x14ac:dyDescent="0.25">
      <c r="A16" s="80" t="s">
        <v>140</v>
      </c>
      <c r="B16" s="81" t="s">
        <v>377</v>
      </c>
      <c r="C16" s="16" t="s">
        <v>378</v>
      </c>
      <c r="D16" s="82">
        <v>0</v>
      </c>
      <c r="E16" s="82">
        <v>0</v>
      </c>
      <c r="F16" s="82">
        <v>0</v>
      </c>
      <c r="G16" s="83">
        <v>0</v>
      </c>
    </row>
    <row r="17" spans="1:7" ht="16.5" customHeight="1" x14ac:dyDescent="0.25">
      <c r="A17" s="80"/>
      <c r="B17" s="81" t="s">
        <v>379</v>
      </c>
      <c r="C17" s="16" t="s">
        <v>380</v>
      </c>
      <c r="D17" s="82">
        <v>0</v>
      </c>
      <c r="E17" s="82">
        <v>0</v>
      </c>
      <c r="F17" s="82">
        <v>0</v>
      </c>
      <c r="G17" s="83">
        <v>0</v>
      </c>
    </row>
    <row r="18" spans="1:7" ht="26.25" customHeight="1" x14ac:dyDescent="0.25">
      <c r="A18" s="80" t="s">
        <v>232</v>
      </c>
      <c r="B18" s="81" t="s">
        <v>381</v>
      </c>
      <c r="C18" s="16" t="s">
        <v>382</v>
      </c>
      <c r="D18" s="82">
        <v>0</v>
      </c>
      <c r="E18" s="82">
        <v>0</v>
      </c>
      <c r="F18" s="82">
        <v>0</v>
      </c>
      <c r="G18" s="83">
        <v>0</v>
      </c>
    </row>
    <row r="19" spans="1:7" ht="26.25" customHeight="1" x14ac:dyDescent="0.25">
      <c r="A19" s="84"/>
      <c r="B19" s="85" t="s">
        <v>383</v>
      </c>
      <c r="C19" s="20" t="s">
        <v>384</v>
      </c>
      <c r="D19" s="86">
        <v>0</v>
      </c>
      <c r="E19" s="86">
        <v>0</v>
      </c>
      <c r="F19" s="86">
        <v>0</v>
      </c>
      <c r="G19" s="87">
        <v>0</v>
      </c>
    </row>
    <row r="20" spans="1:7" ht="26.25" customHeight="1" x14ac:dyDescent="0.25">
      <c r="A20" s="80"/>
      <c r="B20" s="81" t="s">
        <v>385</v>
      </c>
      <c r="C20" s="16" t="s">
        <v>386</v>
      </c>
      <c r="D20" s="82">
        <v>0</v>
      </c>
      <c r="E20" s="82">
        <v>0</v>
      </c>
      <c r="F20" s="82">
        <v>0</v>
      </c>
      <c r="G20" s="83">
        <v>0</v>
      </c>
    </row>
    <row r="21" spans="1:7" ht="26.25" customHeight="1" x14ac:dyDescent="0.25">
      <c r="A21" s="80" t="s">
        <v>356</v>
      </c>
      <c r="B21" s="81" t="s">
        <v>387</v>
      </c>
      <c r="C21" s="16" t="s">
        <v>388</v>
      </c>
      <c r="D21" s="82">
        <v>0</v>
      </c>
      <c r="E21" s="82">
        <v>0</v>
      </c>
      <c r="F21" s="82">
        <v>0</v>
      </c>
      <c r="G21" s="83">
        <v>0</v>
      </c>
    </row>
    <row r="22" spans="1:7" ht="26.25" customHeight="1" x14ac:dyDescent="0.25">
      <c r="A22" s="84" t="s">
        <v>389</v>
      </c>
      <c r="B22" s="85" t="s">
        <v>167</v>
      </c>
      <c r="C22" s="20" t="s">
        <v>390</v>
      </c>
      <c r="D22" s="86">
        <v>0</v>
      </c>
      <c r="E22" s="86">
        <v>0</v>
      </c>
      <c r="F22" s="86">
        <v>4000000000</v>
      </c>
      <c r="G22" s="87">
        <v>5.74E-2</v>
      </c>
    </row>
    <row r="23" spans="1:7" ht="16.5" customHeight="1" x14ac:dyDescent="0.25">
      <c r="A23" s="84" t="s">
        <v>391</v>
      </c>
      <c r="B23" s="85" t="s">
        <v>392</v>
      </c>
      <c r="C23" s="20" t="s">
        <v>393</v>
      </c>
      <c r="D23" s="86">
        <v>40</v>
      </c>
      <c r="E23" s="86">
        <v>100000000</v>
      </c>
      <c r="F23" s="86">
        <v>4000000000</v>
      </c>
      <c r="G23" s="87">
        <v>5.74E-2</v>
      </c>
    </row>
    <row r="24" spans="1:7" ht="26.25" customHeight="1" x14ac:dyDescent="0.25">
      <c r="A24" s="84" t="s">
        <v>394</v>
      </c>
      <c r="B24" s="85" t="s">
        <v>395</v>
      </c>
      <c r="C24" s="20" t="s">
        <v>396</v>
      </c>
      <c r="D24" s="86">
        <v>0</v>
      </c>
      <c r="E24" s="86">
        <v>0</v>
      </c>
      <c r="F24" s="86">
        <v>59860057598</v>
      </c>
      <c r="G24" s="87">
        <v>0.85880000000000001</v>
      </c>
    </row>
    <row r="25" spans="1:7" ht="16.5" customHeight="1" x14ac:dyDescent="0.25">
      <c r="A25" s="84" t="s">
        <v>397</v>
      </c>
      <c r="B25" s="85" t="s">
        <v>398</v>
      </c>
      <c r="C25" s="20" t="s">
        <v>399</v>
      </c>
      <c r="D25" s="86">
        <v>60000</v>
      </c>
      <c r="E25" s="86">
        <v>100113.87671</v>
      </c>
      <c r="F25" s="86">
        <v>6006832603</v>
      </c>
      <c r="G25" s="87">
        <v>8.6199999999999999E-2</v>
      </c>
    </row>
    <row r="26" spans="1:7" ht="16.5" customHeight="1" x14ac:dyDescent="0.25">
      <c r="A26" s="84" t="s">
        <v>400</v>
      </c>
      <c r="B26" s="85" t="s">
        <v>401</v>
      </c>
      <c r="C26" s="20" t="s">
        <v>402</v>
      </c>
      <c r="D26" s="86">
        <v>38000</v>
      </c>
      <c r="E26" s="86">
        <v>124016.65672</v>
      </c>
      <c r="F26" s="86">
        <v>4712632955</v>
      </c>
      <c r="G26" s="87">
        <v>6.7599999999999993E-2</v>
      </c>
    </row>
    <row r="27" spans="1:7" ht="16.5" customHeight="1" x14ac:dyDescent="0.25">
      <c r="A27" s="84" t="s">
        <v>403</v>
      </c>
      <c r="B27" s="85" t="s">
        <v>404</v>
      </c>
      <c r="C27" s="20" t="s">
        <v>405</v>
      </c>
      <c r="D27" s="86">
        <v>80000</v>
      </c>
      <c r="E27" s="86">
        <v>99729.712320000006</v>
      </c>
      <c r="F27" s="86">
        <v>7978376986</v>
      </c>
      <c r="G27" s="87">
        <v>0.1145</v>
      </c>
    </row>
    <row r="28" spans="1:7" ht="16.5" customHeight="1" x14ac:dyDescent="0.25">
      <c r="A28" s="84" t="s">
        <v>406</v>
      </c>
      <c r="B28" s="85" t="s">
        <v>407</v>
      </c>
      <c r="C28" s="20" t="s">
        <v>408</v>
      </c>
      <c r="D28" s="86">
        <v>30000</v>
      </c>
      <c r="E28" s="86">
        <v>100481.29315</v>
      </c>
      <c r="F28" s="86">
        <v>3014438795</v>
      </c>
      <c r="G28" s="87">
        <v>4.3200000000000002E-2</v>
      </c>
    </row>
    <row r="29" spans="1:7" ht="16.5" customHeight="1" x14ac:dyDescent="0.25">
      <c r="A29" s="84" t="s">
        <v>409</v>
      </c>
      <c r="B29" s="85" t="s">
        <v>410</v>
      </c>
      <c r="C29" s="20" t="s">
        <v>411</v>
      </c>
      <c r="D29" s="86">
        <v>30000</v>
      </c>
      <c r="E29" s="86">
        <v>101153.08219</v>
      </c>
      <c r="F29" s="86">
        <v>3034592466</v>
      </c>
      <c r="G29" s="87">
        <v>4.3499999999999997E-2</v>
      </c>
    </row>
    <row r="30" spans="1:7" ht="16.5" customHeight="1" x14ac:dyDescent="0.25">
      <c r="A30" s="84" t="s">
        <v>412</v>
      </c>
      <c r="B30" s="85" t="s">
        <v>413</v>
      </c>
      <c r="C30" s="20" t="s">
        <v>414</v>
      </c>
      <c r="D30" s="86">
        <v>110000</v>
      </c>
      <c r="E30" s="86">
        <v>102900.47945</v>
      </c>
      <c r="F30" s="86">
        <v>11319052740</v>
      </c>
      <c r="G30" s="87">
        <v>0.16239999999999999</v>
      </c>
    </row>
    <row r="31" spans="1:7" ht="16.5" customHeight="1" x14ac:dyDescent="0.25">
      <c r="A31" s="84" t="s">
        <v>415</v>
      </c>
      <c r="B31" s="85" t="s">
        <v>416</v>
      </c>
      <c r="C31" s="20" t="s">
        <v>417</v>
      </c>
      <c r="D31" s="86">
        <v>105000</v>
      </c>
      <c r="E31" s="86">
        <v>99449.632100000003</v>
      </c>
      <c r="F31" s="86">
        <v>10442211371</v>
      </c>
      <c r="G31" s="87">
        <v>0.14979999999999999</v>
      </c>
    </row>
    <row r="32" spans="1:7" ht="16.5" customHeight="1" x14ac:dyDescent="0.25">
      <c r="A32" s="84" t="s">
        <v>418</v>
      </c>
      <c r="B32" s="85" t="s">
        <v>419</v>
      </c>
      <c r="C32" s="20" t="s">
        <v>420</v>
      </c>
      <c r="D32" s="86">
        <v>53419</v>
      </c>
      <c r="E32" s="86">
        <v>98852.3698</v>
      </c>
      <c r="F32" s="86">
        <v>5280594742</v>
      </c>
      <c r="G32" s="87">
        <v>7.5800000000000006E-2</v>
      </c>
    </row>
    <row r="33" spans="1:7" ht="16.5" customHeight="1" x14ac:dyDescent="0.25">
      <c r="A33" s="84" t="s">
        <v>421</v>
      </c>
      <c r="B33" s="85" t="s">
        <v>422</v>
      </c>
      <c r="C33" s="20" t="s">
        <v>423</v>
      </c>
      <c r="D33" s="86">
        <v>30000</v>
      </c>
      <c r="E33" s="86">
        <v>101660.46381</v>
      </c>
      <c r="F33" s="86">
        <v>3049813914</v>
      </c>
      <c r="G33" s="87">
        <v>4.3799999999999999E-2</v>
      </c>
    </row>
    <row r="34" spans="1:7" ht="16.5" customHeight="1" x14ac:dyDescent="0.25">
      <c r="A34" s="84" t="s">
        <v>424</v>
      </c>
      <c r="B34" s="85" t="s">
        <v>425</v>
      </c>
      <c r="C34" s="20" t="s">
        <v>426</v>
      </c>
      <c r="D34" s="86">
        <v>50000</v>
      </c>
      <c r="E34" s="86">
        <v>100430.22051</v>
      </c>
      <c r="F34" s="86">
        <v>5021511026</v>
      </c>
      <c r="G34" s="87">
        <v>7.1999999999999995E-2</v>
      </c>
    </row>
    <row r="35" spans="1:7" ht="16.5" customHeight="1" x14ac:dyDescent="0.25">
      <c r="A35" s="80"/>
      <c r="B35" s="81" t="s">
        <v>379</v>
      </c>
      <c r="C35" s="16" t="s">
        <v>427</v>
      </c>
      <c r="D35" s="82">
        <v>586459</v>
      </c>
      <c r="E35" s="82">
        <v>0</v>
      </c>
      <c r="F35" s="82">
        <v>63860057598</v>
      </c>
      <c r="G35" s="83">
        <v>0.91620000000000001</v>
      </c>
    </row>
    <row r="36" spans="1:7" ht="25.5" x14ac:dyDescent="0.25">
      <c r="A36" s="80" t="s">
        <v>365</v>
      </c>
      <c r="B36" s="81" t="s">
        <v>428</v>
      </c>
      <c r="C36" s="16" t="s">
        <v>429</v>
      </c>
      <c r="D36" s="82">
        <v>0</v>
      </c>
      <c r="E36" s="82">
        <v>0</v>
      </c>
      <c r="F36" s="82">
        <v>0</v>
      </c>
      <c r="G36" s="83">
        <v>0</v>
      </c>
    </row>
    <row r="37" spans="1:7" ht="25.5" x14ac:dyDescent="0.25">
      <c r="A37" s="84" t="s">
        <v>389</v>
      </c>
      <c r="B37" s="85" t="s">
        <v>430</v>
      </c>
      <c r="C37" s="20" t="s">
        <v>431</v>
      </c>
      <c r="D37" s="86">
        <v>0</v>
      </c>
      <c r="E37" s="86">
        <v>0</v>
      </c>
      <c r="F37" s="86">
        <v>0</v>
      </c>
      <c r="G37" s="87">
        <v>0</v>
      </c>
    </row>
    <row r="38" spans="1:7" ht="25.5" x14ac:dyDescent="0.25">
      <c r="A38" s="84" t="s">
        <v>394</v>
      </c>
      <c r="B38" s="85" t="s">
        <v>432</v>
      </c>
      <c r="C38" s="20" t="s">
        <v>433</v>
      </c>
      <c r="D38" s="86">
        <v>0</v>
      </c>
      <c r="E38" s="86">
        <v>0</v>
      </c>
      <c r="F38" s="86">
        <v>0</v>
      </c>
      <c r="G38" s="87">
        <v>0</v>
      </c>
    </row>
    <row r="39" spans="1:7" ht="25.5" x14ac:dyDescent="0.25">
      <c r="A39" s="84"/>
      <c r="B39" s="85" t="s">
        <v>383</v>
      </c>
      <c r="C39" s="20" t="s">
        <v>434</v>
      </c>
      <c r="D39" s="86">
        <v>0</v>
      </c>
      <c r="E39" s="86">
        <v>0</v>
      </c>
      <c r="F39" s="86">
        <v>0</v>
      </c>
      <c r="G39" s="87">
        <v>0</v>
      </c>
    </row>
    <row r="40" spans="1:7" ht="25.5" x14ac:dyDescent="0.25">
      <c r="A40" s="80"/>
      <c r="B40" s="81" t="s">
        <v>435</v>
      </c>
      <c r="C40" s="16" t="s">
        <v>436</v>
      </c>
      <c r="D40" s="82">
        <v>586459</v>
      </c>
      <c r="E40" s="82">
        <v>0</v>
      </c>
      <c r="F40" s="82">
        <v>63860057598</v>
      </c>
      <c r="G40" s="83">
        <v>0.91620000000000001</v>
      </c>
    </row>
    <row r="41" spans="1:7" ht="25.5" x14ac:dyDescent="0.25">
      <c r="A41" s="80" t="s">
        <v>368</v>
      </c>
      <c r="B41" s="81" t="s">
        <v>437</v>
      </c>
      <c r="C41" s="16" t="s">
        <v>438</v>
      </c>
      <c r="D41" s="82">
        <v>0</v>
      </c>
      <c r="E41" s="82">
        <v>0</v>
      </c>
      <c r="F41" s="82">
        <v>0</v>
      </c>
      <c r="G41" s="83">
        <v>0</v>
      </c>
    </row>
    <row r="42" spans="1:7" ht="25.5" x14ac:dyDescent="0.25">
      <c r="A42" s="84" t="s">
        <v>389</v>
      </c>
      <c r="B42" s="85" t="s">
        <v>439</v>
      </c>
      <c r="C42" s="20" t="s">
        <v>440</v>
      </c>
      <c r="D42" s="86">
        <v>0</v>
      </c>
      <c r="E42" s="86">
        <v>0</v>
      </c>
      <c r="F42" s="86">
        <v>0</v>
      </c>
      <c r="G42" s="87">
        <v>0</v>
      </c>
    </row>
    <row r="43" spans="1:7" ht="25.5" x14ac:dyDescent="0.25">
      <c r="A43" s="84" t="s">
        <v>394</v>
      </c>
      <c r="B43" s="85" t="s">
        <v>441</v>
      </c>
      <c r="C43" s="20" t="s">
        <v>442</v>
      </c>
      <c r="D43" s="86">
        <v>0</v>
      </c>
      <c r="E43" s="86">
        <v>0</v>
      </c>
      <c r="F43" s="86">
        <v>1965478479</v>
      </c>
      <c r="G43" s="87">
        <v>2.8199999999999999E-2</v>
      </c>
    </row>
    <row r="44" spans="1:7" ht="25.5" x14ac:dyDescent="0.25">
      <c r="A44" s="84" t="s">
        <v>443</v>
      </c>
      <c r="B44" s="85" t="s">
        <v>444</v>
      </c>
      <c r="C44" s="20" t="s">
        <v>445</v>
      </c>
      <c r="D44" s="86">
        <v>0</v>
      </c>
      <c r="E44" s="86">
        <v>0</v>
      </c>
      <c r="F44" s="86">
        <v>0</v>
      </c>
      <c r="G44" s="87">
        <v>0</v>
      </c>
    </row>
    <row r="45" spans="1:7" ht="38.25" x14ac:dyDescent="0.25">
      <c r="A45" s="84" t="s">
        <v>446</v>
      </c>
      <c r="B45" s="85" t="s">
        <v>447</v>
      </c>
      <c r="C45" s="20" t="s">
        <v>448</v>
      </c>
      <c r="D45" s="86">
        <v>0</v>
      </c>
      <c r="E45" s="86">
        <v>0</v>
      </c>
      <c r="F45" s="86">
        <v>0</v>
      </c>
      <c r="G45" s="87">
        <v>0</v>
      </c>
    </row>
    <row r="46" spans="1:7" ht="38.25" x14ac:dyDescent="0.25">
      <c r="A46" s="84" t="s">
        <v>449</v>
      </c>
      <c r="B46" s="85" t="s">
        <v>450</v>
      </c>
      <c r="C46" s="20" t="s">
        <v>451</v>
      </c>
      <c r="D46" s="86">
        <v>0</v>
      </c>
      <c r="E46" s="86">
        <v>0</v>
      </c>
      <c r="F46" s="86">
        <v>0</v>
      </c>
      <c r="G46" s="87">
        <v>0</v>
      </c>
    </row>
    <row r="47" spans="1:7" ht="25.5" x14ac:dyDescent="0.25">
      <c r="A47" s="84" t="s">
        <v>452</v>
      </c>
      <c r="B47" s="85" t="s">
        <v>453</v>
      </c>
      <c r="C47" s="20" t="s">
        <v>454</v>
      </c>
      <c r="D47" s="86">
        <v>0</v>
      </c>
      <c r="E47" s="86">
        <v>0</v>
      </c>
      <c r="F47" s="86">
        <v>0</v>
      </c>
      <c r="G47" s="87">
        <v>0</v>
      </c>
    </row>
    <row r="48" spans="1:7" ht="25.5" x14ac:dyDescent="0.25">
      <c r="A48" s="84" t="s">
        <v>455</v>
      </c>
      <c r="B48" s="85" t="s">
        <v>456</v>
      </c>
      <c r="C48" s="20" t="s">
        <v>457</v>
      </c>
      <c r="D48" s="86">
        <v>0</v>
      </c>
      <c r="E48" s="86">
        <v>0</v>
      </c>
      <c r="F48" s="86">
        <v>0</v>
      </c>
      <c r="G48" s="87">
        <v>0</v>
      </c>
    </row>
    <row r="49" spans="1:8" ht="25.5" x14ac:dyDescent="0.25">
      <c r="A49" s="80"/>
      <c r="B49" s="81" t="s">
        <v>383</v>
      </c>
      <c r="C49" s="16" t="s">
        <v>458</v>
      </c>
      <c r="D49" s="82">
        <v>0</v>
      </c>
      <c r="E49" s="82">
        <v>0</v>
      </c>
      <c r="F49" s="82">
        <v>1965478479</v>
      </c>
      <c r="G49" s="83">
        <v>2.8199999999999999E-2</v>
      </c>
    </row>
    <row r="50" spans="1:8" ht="25.5" x14ac:dyDescent="0.25">
      <c r="A50" s="80" t="s">
        <v>334</v>
      </c>
      <c r="B50" s="81" t="s">
        <v>459</v>
      </c>
      <c r="C50" s="16" t="s">
        <v>460</v>
      </c>
      <c r="D50" s="82">
        <v>0</v>
      </c>
      <c r="E50" s="82">
        <v>0</v>
      </c>
      <c r="F50" s="82">
        <v>0</v>
      </c>
      <c r="G50" s="83">
        <v>0</v>
      </c>
    </row>
    <row r="51" spans="1:8" ht="25.5" x14ac:dyDescent="0.25">
      <c r="A51" s="84" t="s">
        <v>389</v>
      </c>
      <c r="B51" s="85" t="s">
        <v>461</v>
      </c>
      <c r="C51" s="20" t="s">
        <v>462</v>
      </c>
      <c r="D51" s="86">
        <v>0</v>
      </c>
      <c r="E51" s="86">
        <v>0</v>
      </c>
      <c r="F51" s="86">
        <v>3873440195</v>
      </c>
      <c r="G51" s="87">
        <v>5.5599999999999997E-2</v>
      </c>
    </row>
    <row r="52" spans="1:8" ht="25.5" x14ac:dyDescent="0.25">
      <c r="A52" s="88"/>
      <c r="B52" s="89" t="s">
        <v>463</v>
      </c>
      <c r="C52" s="24" t="s">
        <v>464</v>
      </c>
      <c r="D52" s="90">
        <v>0</v>
      </c>
      <c r="E52" s="90">
        <v>0</v>
      </c>
      <c r="F52" s="90">
        <v>3873440195</v>
      </c>
      <c r="G52" s="91">
        <v>5.5599999999999997E-2</v>
      </c>
    </row>
    <row r="53" spans="1:8" ht="25.5" x14ac:dyDescent="0.25">
      <c r="A53" s="88"/>
      <c r="B53" s="89" t="s">
        <v>465</v>
      </c>
      <c r="C53" s="24" t="s">
        <v>466</v>
      </c>
      <c r="D53" s="90">
        <v>0</v>
      </c>
      <c r="E53" s="90">
        <v>0</v>
      </c>
      <c r="F53" s="90">
        <v>0</v>
      </c>
      <c r="G53" s="91">
        <v>0</v>
      </c>
    </row>
    <row r="54" spans="1:8" ht="25.5" x14ac:dyDescent="0.25">
      <c r="A54" s="88"/>
      <c r="B54" s="89" t="s">
        <v>467</v>
      </c>
      <c r="C54" s="24" t="s">
        <v>468</v>
      </c>
      <c r="D54" s="90">
        <v>0</v>
      </c>
      <c r="E54" s="90">
        <v>0</v>
      </c>
      <c r="F54" s="90">
        <v>0</v>
      </c>
      <c r="G54" s="91">
        <v>0</v>
      </c>
    </row>
    <row r="55" spans="1:8" ht="25.5" x14ac:dyDescent="0.25">
      <c r="A55" s="84" t="s">
        <v>394</v>
      </c>
      <c r="B55" s="85" t="s">
        <v>469</v>
      </c>
      <c r="C55" s="20" t="s">
        <v>470</v>
      </c>
      <c r="D55" s="86">
        <v>0</v>
      </c>
      <c r="E55" s="86">
        <v>0</v>
      </c>
      <c r="F55" s="86">
        <v>0</v>
      </c>
      <c r="G55" s="87">
        <v>0</v>
      </c>
    </row>
    <row r="56" spans="1:8" ht="25.5" x14ac:dyDescent="0.25">
      <c r="A56" s="84" t="s">
        <v>443</v>
      </c>
      <c r="B56" s="85" t="s">
        <v>471</v>
      </c>
      <c r="C56" s="20" t="s">
        <v>472</v>
      </c>
      <c r="D56" s="86">
        <v>0</v>
      </c>
      <c r="E56" s="86">
        <v>0</v>
      </c>
      <c r="F56" s="86">
        <v>0</v>
      </c>
      <c r="G56" s="87">
        <v>0</v>
      </c>
    </row>
    <row r="57" spans="1:8" ht="25.5" x14ac:dyDescent="0.25">
      <c r="A57" s="80"/>
      <c r="B57" s="81" t="s">
        <v>383</v>
      </c>
      <c r="C57" s="16" t="s">
        <v>473</v>
      </c>
      <c r="D57" s="82">
        <v>0</v>
      </c>
      <c r="E57" s="82">
        <v>0</v>
      </c>
      <c r="F57" s="82">
        <v>3873440195</v>
      </c>
      <c r="G57" s="83">
        <v>5.5599999999999997E-2</v>
      </c>
    </row>
    <row r="58" spans="1:8" ht="25.5" x14ac:dyDescent="0.25">
      <c r="A58" s="92" t="s">
        <v>474</v>
      </c>
      <c r="B58" s="93" t="s">
        <v>475</v>
      </c>
      <c r="C58" s="28" t="s">
        <v>476</v>
      </c>
      <c r="D58" s="94">
        <v>0</v>
      </c>
      <c r="E58" s="94">
        <v>0</v>
      </c>
      <c r="F58" s="94">
        <v>69698976272</v>
      </c>
      <c r="G58" s="95">
        <v>1</v>
      </c>
    </row>
    <row r="59" spans="1:8" ht="11.25" customHeight="1" x14ac:dyDescent="0.25">
      <c r="A59" s="1"/>
      <c r="B59" s="1"/>
      <c r="C59" s="1"/>
      <c r="D59" s="1"/>
      <c r="E59" s="1"/>
      <c r="F59" s="1"/>
      <c r="G59" s="1"/>
      <c r="H59" s="1"/>
    </row>
    <row r="60" spans="1:8" ht="13.5" customHeight="1" x14ac:dyDescent="0.25">
      <c r="A60" s="72"/>
      <c r="B60" s="72"/>
      <c r="C60" s="72"/>
    </row>
    <row r="61" spans="1:8" ht="13.5" customHeight="1" x14ac:dyDescent="0.25">
      <c r="A61" s="74"/>
      <c r="B61" s="74"/>
      <c r="C61" s="74"/>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B216-C820-4EF2-856A-6BD31EB57003}">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style="3" customWidth="1"/>
    <col min="2" max="2" width="5.7109375" style="3" customWidth="1"/>
    <col min="3" max="3" width="8.5703125" style="3" customWidth="1"/>
    <col min="4" max="4" width="19.85546875" style="3" customWidth="1"/>
    <col min="5" max="5" width="23" style="3" customWidth="1"/>
    <col min="6" max="256" width="9.140625" style="3"/>
    <col min="257" max="257" width="51.140625" style="3" customWidth="1"/>
    <col min="258" max="258" width="5.7109375" style="3" customWidth="1"/>
    <col min="259" max="259" width="8.5703125" style="3" customWidth="1"/>
    <col min="260" max="260" width="19.85546875" style="3" customWidth="1"/>
    <col min="261" max="261" width="23" style="3" customWidth="1"/>
    <col min="262" max="512" width="9.140625" style="3"/>
    <col min="513" max="513" width="51.140625" style="3" customWidth="1"/>
    <col min="514" max="514" width="5.7109375" style="3" customWidth="1"/>
    <col min="515" max="515" width="8.5703125" style="3" customWidth="1"/>
    <col min="516" max="516" width="19.85546875" style="3" customWidth="1"/>
    <col min="517" max="517" width="23" style="3" customWidth="1"/>
    <col min="518" max="768" width="9.140625" style="3"/>
    <col min="769" max="769" width="51.140625" style="3" customWidth="1"/>
    <col min="770" max="770" width="5.7109375" style="3" customWidth="1"/>
    <col min="771" max="771" width="8.5703125" style="3" customWidth="1"/>
    <col min="772" max="772" width="19.85546875" style="3" customWidth="1"/>
    <col min="773" max="773" width="23" style="3" customWidth="1"/>
    <col min="774" max="1024" width="9.140625" style="3"/>
    <col min="1025" max="1025" width="51.140625" style="3" customWidth="1"/>
    <col min="1026" max="1026" width="5.7109375" style="3" customWidth="1"/>
    <col min="1027" max="1027" width="8.5703125" style="3" customWidth="1"/>
    <col min="1028" max="1028" width="19.85546875" style="3" customWidth="1"/>
    <col min="1029" max="1029" width="23" style="3" customWidth="1"/>
    <col min="1030" max="1280" width="9.140625" style="3"/>
    <col min="1281" max="1281" width="51.140625" style="3" customWidth="1"/>
    <col min="1282" max="1282" width="5.7109375" style="3" customWidth="1"/>
    <col min="1283" max="1283" width="8.5703125" style="3" customWidth="1"/>
    <col min="1284" max="1284" width="19.85546875" style="3" customWidth="1"/>
    <col min="1285" max="1285" width="23" style="3" customWidth="1"/>
    <col min="1286" max="1536" width="9.140625" style="3"/>
    <col min="1537" max="1537" width="51.140625" style="3" customWidth="1"/>
    <col min="1538" max="1538" width="5.7109375" style="3" customWidth="1"/>
    <col min="1539" max="1539" width="8.5703125" style="3" customWidth="1"/>
    <col min="1540" max="1540" width="19.85546875" style="3" customWidth="1"/>
    <col min="1541" max="1541" width="23" style="3" customWidth="1"/>
    <col min="1542" max="1792" width="9.140625" style="3"/>
    <col min="1793" max="1793" width="51.140625" style="3" customWidth="1"/>
    <col min="1794" max="1794" width="5.7109375" style="3" customWidth="1"/>
    <col min="1795" max="1795" width="8.5703125" style="3" customWidth="1"/>
    <col min="1796" max="1796" width="19.85546875" style="3" customWidth="1"/>
    <col min="1797" max="1797" width="23" style="3" customWidth="1"/>
    <col min="1798" max="2048" width="9.140625" style="3"/>
    <col min="2049" max="2049" width="51.140625" style="3" customWidth="1"/>
    <col min="2050" max="2050" width="5.7109375" style="3" customWidth="1"/>
    <col min="2051" max="2051" width="8.5703125" style="3" customWidth="1"/>
    <col min="2052" max="2052" width="19.85546875" style="3" customWidth="1"/>
    <col min="2053" max="2053" width="23" style="3" customWidth="1"/>
    <col min="2054" max="2304" width="9.140625" style="3"/>
    <col min="2305" max="2305" width="51.140625" style="3" customWidth="1"/>
    <col min="2306" max="2306" width="5.7109375" style="3" customWidth="1"/>
    <col min="2307" max="2307" width="8.5703125" style="3" customWidth="1"/>
    <col min="2308" max="2308" width="19.85546875" style="3" customWidth="1"/>
    <col min="2309" max="2309" width="23" style="3" customWidth="1"/>
    <col min="2310" max="2560" width="9.140625" style="3"/>
    <col min="2561" max="2561" width="51.140625" style="3" customWidth="1"/>
    <col min="2562" max="2562" width="5.7109375" style="3" customWidth="1"/>
    <col min="2563" max="2563" width="8.5703125" style="3" customWidth="1"/>
    <col min="2564" max="2564" width="19.85546875" style="3" customWidth="1"/>
    <col min="2565" max="2565" width="23" style="3" customWidth="1"/>
    <col min="2566" max="2816" width="9.140625" style="3"/>
    <col min="2817" max="2817" width="51.140625" style="3" customWidth="1"/>
    <col min="2818" max="2818" width="5.7109375" style="3" customWidth="1"/>
    <col min="2819" max="2819" width="8.5703125" style="3" customWidth="1"/>
    <col min="2820" max="2820" width="19.85546875" style="3" customWidth="1"/>
    <col min="2821" max="2821" width="23" style="3" customWidth="1"/>
    <col min="2822" max="3072" width="9.140625" style="3"/>
    <col min="3073" max="3073" width="51.140625" style="3" customWidth="1"/>
    <col min="3074" max="3074" width="5.7109375" style="3" customWidth="1"/>
    <col min="3075" max="3075" width="8.5703125" style="3" customWidth="1"/>
    <col min="3076" max="3076" width="19.85546875" style="3" customWidth="1"/>
    <col min="3077" max="3077" width="23" style="3" customWidth="1"/>
    <col min="3078" max="3328" width="9.140625" style="3"/>
    <col min="3329" max="3329" width="51.140625" style="3" customWidth="1"/>
    <col min="3330" max="3330" width="5.7109375" style="3" customWidth="1"/>
    <col min="3331" max="3331" width="8.5703125" style="3" customWidth="1"/>
    <col min="3332" max="3332" width="19.85546875" style="3" customWidth="1"/>
    <col min="3333" max="3333" width="23" style="3" customWidth="1"/>
    <col min="3334" max="3584" width="9.140625" style="3"/>
    <col min="3585" max="3585" width="51.140625" style="3" customWidth="1"/>
    <col min="3586" max="3586" width="5.7109375" style="3" customWidth="1"/>
    <col min="3587" max="3587" width="8.5703125" style="3" customWidth="1"/>
    <col min="3588" max="3588" width="19.85546875" style="3" customWidth="1"/>
    <col min="3589" max="3589" width="23" style="3" customWidth="1"/>
    <col min="3590" max="3840" width="9.140625" style="3"/>
    <col min="3841" max="3841" width="51.140625" style="3" customWidth="1"/>
    <col min="3842" max="3842" width="5.7109375" style="3" customWidth="1"/>
    <col min="3843" max="3843" width="8.5703125" style="3" customWidth="1"/>
    <col min="3844" max="3844" width="19.85546875" style="3" customWidth="1"/>
    <col min="3845" max="3845" width="23" style="3" customWidth="1"/>
    <col min="3846" max="4096" width="9.140625" style="3"/>
    <col min="4097" max="4097" width="51.140625" style="3" customWidth="1"/>
    <col min="4098" max="4098" width="5.7109375" style="3" customWidth="1"/>
    <col min="4099" max="4099" width="8.5703125" style="3" customWidth="1"/>
    <col min="4100" max="4100" width="19.85546875" style="3" customWidth="1"/>
    <col min="4101" max="4101" width="23" style="3" customWidth="1"/>
    <col min="4102" max="4352" width="9.140625" style="3"/>
    <col min="4353" max="4353" width="51.140625" style="3" customWidth="1"/>
    <col min="4354" max="4354" width="5.7109375" style="3" customWidth="1"/>
    <col min="4355" max="4355" width="8.5703125" style="3" customWidth="1"/>
    <col min="4356" max="4356" width="19.85546875" style="3" customWidth="1"/>
    <col min="4357" max="4357" width="23" style="3" customWidth="1"/>
    <col min="4358" max="4608" width="9.140625" style="3"/>
    <col min="4609" max="4609" width="51.140625" style="3" customWidth="1"/>
    <col min="4610" max="4610" width="5.7109375" style="3" customWidth="1"/>
    <col min="4611" max="4611" width="8.5703125" style="3" customWidth="1"/>
    <col min="4612" max="4612" width="19.85546875" style="3" customWidth="1"/>
    <col min="4613" max="4613" width="23" style="3" customWidth="1"/>
    <col min="4614" max="4864" width="9.140625" style="3"/>
    <col min="4865" max="4865" width="51.140625" style="3" customWidth="1"/>
    <col min="4866" max="4866" width="5.7109375" style="3" customWidth="1"/>
    <col min="4867" max="4867" width="8.5703125" style="3" customWidth="1"/>
    <col min="4868" max="4868" width="19.85546875" style="3" customWidth="1"/>
    <col min="4869" max="4869" width="23" style="3" customWidth="1"/>
    <col min="4870" max="5120" width="9.140625" style="3"/>
    <col min="5121" max="5121" width="51.140625" style="3" customWidth="1"/>
    <col min="5122" max="5122" width="5.7109375" style="3" customWidth="1"/>
    <col min="5123" max="5123" width="8.5703125" style="3" customWidth="1"/>
    <col min="5124" max="5124" width="19.85546875" style="3" customWidth="1"/>
    <col min="5125" max="5125" width="23" style="3" customWidth="1"/>
    <col min="5126" max="5376" width="9.140625" style="3"/>
    <col min="5377" max="5377" width="51.140625" style="3" customWidth="1"/>
    <col min="5378" max="5378" width="5.7109375" style="3" customWidth="1"/>
    <col min="5379" max="5379" width="8.5703125" style="3" customWidth="1"/>
    <col min="5380" max="5380" width="19.85546875" style="3" customWidth="1"/>
    <col min="5381" max="5381" width="23" style="3" customWidth="1"/>
    <col min="5382" max="5632" width="9.140625" style="3"/>
    <col min="5633" max="5633" width="51.140625" style="3" customWidth="1"/>
    <col min="5634" max="5634" width="5.7109375" style="3" customWidth="1"/>
    <col min="5635" max="5635" width="8.5703125" style="3" customWidth="1"/>
    <col min="5636" max="5636" width="19.85546875" style="3" customWidth="1"/>
    <col min="5637" max="5637" width="23" style="3" customWidth="1"/>
    <col min="5638" max="5888" width="9.140625" style="3"/>
    <col min="5889" max="5889" width="51.140625" style="3" customWidth="1"/>
    <col min="5890" max="5890" width="5.7109375" style="3" customWidth="1"/>
    <col min="5891" max="5891" width="8.5703125" style="3" customWidth="1"/>
    <col min="5892" max="5892" width="19.85546875" style="3" customWidth="1"/>
    <col min="5893" max="5893" width="23" style="3" customWidth="1"/>
    <col min="5894" max="6144" width="9.140625" style="3"/>
    <col min="6145" max="6145" width="51.140625" style="3" customWidth="1"/>
    <col min="6146" max="6146" width="5.7109375" style="3" customWidth="1"/>
    <col min="6147" max="6147" width="8.5703125" style="3" customWidth="1"/>
    <col min="6148" max="6148" width="19.85546875" style="3" customWidth="1"/>
    <col min="6149" max="6149" width="23" style="3" customWidth="1"/>
    <col min="6150" max="6400" width="9.140625" style="3"/>
    <col min="6401" max="6401" width="51.140625" style="3" customWidth="1"/>
    <col min="6402" max="6402" width="5.7109375" style="3" customWidth="1"/>
    <col min="6403" max="6403" width="8.5703125" style="3" customWidth="1"/>
    <col min="6404" max="6404" width="19.85546875" style="3" customWidth="1"/>
    <col min="6405" max="6405" width="23" style="3" customWidth="1"/>
    <col min="6406" max="6656" width="9.140625" style="3"/>
    <col min="6657" max="6657" width="51.140625" style="3" customWidth="1"/>
    <col min="6658" max="6658" width="5.7109375" style="3" customWidth="1"/>
    <col min="6659" max="6659" width="8.5703125" style="3" customWidth="1"/>
    <col min="6660" max="6660" width="19.85546875" style="3" customWidth="1"/>
    <col min="6661" max="6661" width="23" style="3" customWidth="1"/>
    <col min="6662" max="6912" width="9.140625" style="3"/>
    <col min="6913" max="6913" width="51.140625" style="3" customWidth="1"/>
    <col min="6914" max="6914" width="5.7109375" style="3" customWidth="1"/>
    <col min="6915" max="6915" width="8.5703125" style="3" customWidth="1"/>
    <col min="6916" max="6916" width="19.85546875" style="3" customWidth="1"/>
    <col min="6917" max="6917" width="23" style="3" customWidth="1"/>
    <col min="6918" max="7168" width="9.140625" style="3"/>
    <col min="7169" max="7169" width="51.140625" style="3" customWidth="1"/>
    <col min="7170" max="7170" width="5.7109375" style="3" customWidth="1"/>
    <col min="7171" max="7171" width="8.5703125" style="3" customWidth="1"/>
    <col min="7172" max="7172" width="19.85546875" style="3" customWidth="1"/>
    <col min="7173" max="7173" width="23" style="3" customWidth="1"/>
    <col min="7174" max="7424" width="9.140625" style="3"/>
    <col min="7425" max="7425" width="51.140625" style="3" customWidth="1"/>
    <col min="7426" max="7426" width="5.7109375" style="3" customWidth="1"/>
    <col min="7427" max="7427" width="8.5703125" style="3" customWidth="1"/>
    <col min="7428" max="7428" width="19.85546875" style="3" customWidth="1"/>
    <col min="7429" max="7429" width="23" style="3" customWidth="1"/>
    <col min="7430" max="7680" width="9.140625" style="3"/>
    <col min="7681" max="7681" width="51.140625" style="3" customWidth="1"/>
    <col min="7682" max="7682" width="5.7109375" style="3" customWidth="1"/>
    <col min="7683" max="7683" width="8.5703125" style="3" customWidth="1"/>
    <col min="7684" max="7684" width="19.85546875" style="3" customWidth="1"/>
    <col min="7685" max="7685" width="23" style="3" customWidth="1"/>
    <col min="7686" max="7936" width="9.140625" style="3"/>
    <col min="7937" max="7937" width="51.140625" style="3" customWidth="1"/>
    <col min="7938" max="7938" width="5.7109375" style="3" customWidth="1"/>
    <col min="7939" max="7939" width="8.5703125" style="3" customWidth="1"/>
    <col min="7940" max="7940" width="19.85546875" style="3" customWidth="1"/>
    <col min="7941" max="7941" width="23" style="3" customWidth="1"/>
    <col min="7942" max="8192" width="9.140625" style="3"/>
    <col min="8193" max="8193" width="51.140625" style="3" customWidth="1"/>
    <col min="8194" max="8194" width="5.7109375" style="3" customWidth="1"/>
    <col min="8195" max="8195" width="8.5703125" style="3" customWidth="1"/>
    <col min="8196" max="8196" width="19.85546875" style="3" customWidth="1"/>
    <col min="8197" max="8197" width="23" style="3" customWidth="1"/>
    <col min="8198" max="8448" width="9.140625" style="3"/>
    <col min="8449" max="8449" width="51.140625" style="3" customWidth="1"/>
    <col min="8450" max="8450" width="5.7109375" style="3" customWidth="1"/>
    <col min="8451" max="8451" width="8.5703125" style="3" customWidth="1"/>
    <col min="8452" max="8452" width="19.85546875" style="3" customWidth="1"/>
    <col min="8453" max="8453" width="23" style="3" customWidth="1"/>
    <col min="8454" max="8704" width="9.140625" style="3"/>
    <col min="8705" max="8705" width="51.140625" style="3" customWidth="1"/>
    <col min="8706" max="8706" width="5.7109375" style="3" customWidth="1"/>
    <col min="8707" max="8707" width="8.5703125" style="3" customWidth="1"/>
    <col min="8708" max="8708" width="19.85546875" style="3" customWidth="1"/>
    <col min="8709" max="8709" width="23" style="3" customWidth="1"/>
    <col min="8710" max="8960" width="9.140625" style="3"/>
    <col min="8961" max="8961" width="51.140625" style="3" customWidth="1"/>
    <col min="8962" max="8962" width="5.7109375" style="3" customWidth="1"/>
    <col min="8963" max="8963" width="8.5703125" style="3" customWidth="1"/>
    <col min="8964" max="8964" width="19.85546875" style="3" customWidth="1"/>
    <col min="8965" max="8965" width="23" style="3" customWidth="1"/>
    <col min="8966" max="9216" width="9.140625" style="3"/>
    <col min="9217" max="9217" width="51.140625" style="3" customWidth="1"/>
    <col min="9218" max="9218" width="5.7109375" style="3" customWidth="1"/>
    <col min="9219" max="9219" width="8.5703125" style="3" customWidth="1"/>
    <col min="9220" max="9220" width="19.85546875" style="3" customWidth="1"/>
    <col min="9221" max="9221" width="23" style="3" customWidth="1"/>
    <col min="9222" max="9472" width="9.140625" style="3"/>
    <col min="9473" max="9473" width="51.140625" style="3" customWidth="1"/>
    <col min="9474" max="9474" width="5.7109375" style="3" customWidth="1"/>
    <col min="9475" max="9475" width="8.5703125" style="3" customWidth="1"/>
    <col min="9476" max="9476" width="19.85546875" style="3" customWidth="1"/>
    <col min="9477" max="9477" width="23" style="3" customWidth="1"/>
    <col min="9478" max="9728" width="9.140625" style="3"/>
    <col min="9729" max="9729" width="51.140625" style="3" customWidth="1"/>
    <col min="9730" max="9730" width="5.7109375" style="3" customWidth="1"/>
    <col min="9731" max="9731" width="8.5703125" style="3" customWidth="1"/>
    <col min="9732" max="9732" width="19.85546875" style="3" customWidth="1"/>
    <col min="9733" max="9733" width="23" style="3" customWidth="1"/>
    <col min="9734" max="9984" width="9.140625" style="3"/>
    <col min="9985" max="9985" width="51.140625" style="3" customWidth="1"/>
    <col min="9986" max="9986" width="5.7109375" style="3" customWidth="1"/>
    <col min="9987" max="9987" width="8.5703125" style="3" customWidth="1"/>
    <col min="9988" max="9988" width="19.85546875" style="3" customWidth="1"/>
    <col min="9989" max="9989" width="23" style="3" customWidth="1"/>
    <col min="9990" max="10240" width="9.140625" style="3"/>
    <col min="10241" max="10241" width="51.140625" style="3" customWidth="1"/>
    <col min="10242" max="10242" width="5.7109375" style="3" customWidth="1"/>
    <col min="10243" max="10243" width="8.5703125" style="3" customWidth="1"/>
    <col min="10244" max="10244" width="19.85546875" style="3" customWidth="1"/>
    <col min="10245" max="10245" width="23" style="3" customWidth="1"/>
    <col min="10246" max="10496" width="9.140625" style="3"/>
    <col min="10497" max="10497" width="51.140625" style="3" customWidth="1"/>
    <col min="10498" max="10498" width="5.7109375" style="3" customWidth="1"/>
    <col min="10499" max="10499" width="8.5703125" style="3" customWidth="1"/>
    <col min="10500" max="10500" width="19.85546875" style="3" customWidth="1"/>
    <col min="10501" max="10501" width="23" style="3" customWidth="1"/>
    <col min="10502" max="10752" width="9.140625" style="3"/>
    <col min="10753" max="10753" width="51.140625" style="3" customWidth="1"/>
    <col min="10754" max="10754" width="5.7109375" style="3" customWidth="1"/>
    <col min="10755" max="10755" width="8.5703125" style="3" customWidth="1"/>
    <col min="10756" max="10756" width="19.85546875" style="3" customWidth="1"/>
    <col min="10757" max="10757" width="23" style="3" customWidth="1"/>
    <col min="10758" max="11008" width="9.140625" style="3"/>
    <col min="11009" max="11009" width="51.140625" style="3" customWidth="1"/>
    <col min="11010" max="11010" width="5.7109375" style="3" customWidth="1"/>
    <col min="11011" max="11011" width="8.5703125" style="3" customWidth="1"/>
    <col min="11012" max="11012" width="19.85546875" style="3" customWidth="1"/>
    <col min="11013" max="11013" width="23" style="3" customWidth="1"/>
    <col min="11014" max="11264" width="9.140625" style="3"/>
    <col min="11265" max="11265" width="51.140625" style="3" customWidth="1"/>
    <col min="11266" max="11266" width="5.7109375" style="3" customWidth="1"/>
    <col min="11267" max="11267" width="8.5703125" style="3" customWidth="1"/>
    <col min="11268" max="11268" width="19.85546875" style="3" customWidth="1"/>
    <col min="11269" max="11269" width="23" style="3" customWidth="1"/>
    <col min="11270" max="11520" width="9.140625" style="3"/>
    <col min="11521" max="11521" width="51.140625" style="3" customWidth="1"/>
    <col min="11522" max="11522" width="5.7109375" style="3" customWidth="1"/>
    <col min="11523" max="11523" width="8.5703125" style="3" customWidth="1"/>
    <col min="11524" max="11524" width="19.85546875" style="3" customWidth="1"/>
    <col min="11525" max="11525" width="23" style="3" customWidth="1"/>
    <col min="11526" max="11776" width="9.140625" style="3"/>
    <col min="11777" max="11777" width="51.140625" style="3" customWidth="1"/>
    <col min="11778" max="11778" width="5.7109375" style="3" customWidth="1"/>
    <col min="11779" max="11779" width="8.5703125" style="3" customWidth="1"/>
    <col min="11780" max="11780" width="19.85546875" style="3" customWidth="1"/>
    <col min="11781" max="11781" width="23" style="3" customWidth="1"/>
    <col min="11782" max="12032" width="9.140625" style="3"/>
    <col min="12033" max="12033" width="51.140625" style="3" customWidth="1"/>
    <col min="12034" max="12034" width="5.7109375" style="3" customWidth="1"/>
    <col min="12035" max="12035" width="8.5703125" style="3" customWidth="1"/>
    <col min="12036" max="12036" width="19.85546875" style="3" customWidth="1"/>
    <col min="12037" max="12037" width="23" style="3" customWidth="1"/>
    <col min="12038" max="12288" width="9.140625" style="3"/>
    <col min="12289" max="12289" width="51.140625" style="3" customWidth="1"/>
    <col min="12290" max="12290" width="5.7109375" style="3" customWidth="1"/>
    <col min="12291" max="12291" width="8.5703125" style="3" customWidth="1"/>
    <col min="12292" max="12292" width="19.85546875" style="3" customWidth="1"/>
    <col min="12293" max="12293" width="23" style="3" customWidth="1"/>
    <col min="12294" max="12544" width="9.140625" style="3"/>
    <col min="12545" max="12545" width="51.140625" style="3" customWidth="1"/>
    <col min="12546" max="12546" width="5.7109375" style="3" customWidth="1"/>
    <col min="12547" max="12547" width="8.5703125" style="3" customWidth="1"/>
    <col min="12548" max="12548" width="19.85546875" style="3" customWidth="1"/>
    <col min="12549" max="12549" width="23" style="3" customWidth="1"/>
    <col min="12550" max="12800" width="9.140625" style="3"/>
    <col min="12801" max="12801" width="51.140625" style="3" customWidth="1"/>
    <col min="12802" max="12802" width="5.7109375" style="3" customWidth="1"/>
    <col min="12803" max="12803" width="8.5703125" style="3" customWidth="1"/>
    <col min="12804" max="12804" width="19.85546875" style="3" customWidth="1"/>
    <col min="12805" max="12805" width="23" style="3" customWidth="1"/>
    <col min="12806" max="13056" width="9.140625" style="3"/>
    <col min="13057" max="13057" width="51.140625" style="3" customWidth="1"/>
    <col min="13058" max="13058" width="5.7109375" style="3" customWidth="1"/>
    <col min="13059" max="13059" width="8.5703125" style="3" customWidth="1"/>
    <col min="13060" max="13060" width="19.85546875" style="3" customWidth="1"/>
    <col min="13061" max="13061" width="23" style="3" customWidth="1"/>
    <col min="13062" max="13312" width="9.140625" style="3"/>
    <col min="13313" max="13313" width="51.140625" style="3" customWidth="1"/>
    <col min="13314" max="13314" width="5.7109375" style="3" customWidth="1"/>
    <col min="13315" max="13315" width="8.5703125" style="3" customWidth="1"/>
    <col min="13316" max="13316" width="19.85546875" style="3" customWidth="1"/>
    <col min="13317" max="13317" width="23" style="3" customWidth="1"/>
    <col min="13318" max="13568" width="9.140625" style="3"/>
    <col min="13569" max="13569" width="51.140625" style="3" customWidth="1"/>
    <col min="13570" max="13570" width="5.7109375" style="3" customWidth="1"/>
    <col min="13571" max="13571" width="8.5703125" style="3" customWidth="1"/>
    <col min="13572" max="13572" width="19.85546875" style="3" customWidth="1"/>
    <col min="13573" max="13573" width="23" style="3" customWidth="1"/>
    <col min="13574" max="13824" width="9.140625" style="3"/>
    <col min="13825" max="13825" width="51.140625" style="3" customWidth="1"/>
    <col min="13826" max="13826" width="5.7109375" style="3" customWidth="1"/>
    <col min="13827" max="13827" width="8.5703125" style="3" customWidth="1"/>
    <col min="13828" max="13828" width="19.85546875" style="3" customWidth="1"/>
    <col min="13829" max="13829" width="23" style="3" customWidth="1"/>
    <col min="13830" max="14080" width="9.140625" style="3"/>
    <col min="14081" max="14081" width="51.140625" style="3" customWidth="1"/>
    <col min="14082" max="14082" width="5.7109375" style="3" customWidth="1"/>
    <col min="14083" max="14083" width="8.5703125" style="3" customWidth="1"/>
    <col min="14084" max="14084" width="19.85546875" style="3" customWidth="1"/>
    <col min="14085" max="14085" width="23" style="3" customWidth="1"/>
    <col min="14086" max="14336" width="9.140625" style="3"/>
    <col min="14337" max="14337" width="51.140625" style="3" customWidth="1"/>
    <col min="14338" max="14338" width="5.7109375" style="3" customWidth="1"/>
    <col min="14339" max="14339" width="8.5703125" style="3" customWidth="1"/>
    <col min="14340" max="14340" width="19.85546875" style="3" customWidth="1"/>
    <col min="14341" max="14341" width="23" style="3" customWidth="1"/>
    <col min="14342" max="14592" width="9.140625" style="3"/>
    <col min="14593" max="14593" width="51.140625" style="3" customWidth="1"/>
    <col min="14594" max="14594" width="5.7109375" style="3" customWidth="1"/>
    <col min="14595" max="14595" width="8.5703125" style="3" customWidth="1"/>
    <col min="14596" max="14596" width="19.85546875" style="3" customWidth="1"/>
    <col min="14597" max="14597" width="23" style="3" customWidth="1"/>
    <col min="14598" max="14848" width="9.140625" style="3"/>
    <col min="14849" max="14849" width="51.140625" style="3" customWidth="1"/>
    <col min="14850" max="14850" width="5.7109375" style="3" customWidth="1"/>
    <col min="14851" max="14851" width="8.5703125" style="3" customWidth="1"/>
    <col min="14852" max="14852" width="19.85546875" style="3" customWidth="1"/>
    <col min="14853" max="14853" width="23" style="3" customWidth="1"/>
    <col min="14854" max="15104" width="9.140625" style="3"/>
    <col min="15105" max="15105" width="51.140625" style="3" customWidth="1"/>
    <col min="15106" max="15106" width="5.7109375" style="3" customWidth="1"/>
    <col min="15107" max="15107" width="8.5703125" style="3" customWidth="1"/>
    <col min="15108" max="15108" width="19.85546875" style="3" customWidth="1"/>
    <col min="15109" max="15109" width="23" style="3" customWidth="1"/>
    <col min="15110" max="15360" width="9.140625" style="3"/>
    <col min="15361" max="15361" width="51.140625" style="3" customWidth="1"/>
    <col min="15362" max="15362" width="5.7109375" style="3" customWidth="1"/>
    <col min="15363" max="15363" width="8.5703125" style="3" customWidth="1"/>
    <col min="15364" max="15364" width="19.85546875" style="3" customWidth="1"/>
    <col min="15365" max="15365" width="23" style="3" customWidth="1"/>
    <col min="15366" max="15616" width="9.140625" style="3"/>
    <col min="15617" max="15617" width="51.140625" style="3" customWidth="1"/>
    <col min="15618" max="15618" width="5.7109375" style="3" customWidth="1"/>
    <col min="15619" max="15619" width="8.5703125" style="3" customWidth="1"/>
    <col min="15620" max="15620" width="19.85546875" style="3" customWidth="1"/>
    <col min="15621" max="15621" width="23" style="3" customWidth="1"/>
    <col min="15622" max="15872" width="9.140625" style="3"/>
    <col min="15873" max="15873" width="51.140625" style="3" customWidth="1"/>
    <col min="15874" max="15874" width="5.7109375" style="3" customWidth="1"/>
    <col min="15875" max="15875" width="8.5703125" style="3" customWidth="1"/>
    <col min="15876" max="15876" width="19.85546875" style="3" customWidth="1"/>
    <col min="15877" max="15877" width="23" style="3" customWidth="1"/>
    <col min="15878" max="16128" width="9.140625" style="3"/>
    <col min="16129" max="16129" width="51.140625" style="3" customWidth="1"/>
    <col min="16130" max="16130" width="5.7109375" style="3" customWidth="1"/>
    <col min="16131" max="16131" width="8.5703125" style="3" customWidth="1"/>
    <col min="16132" max="16132" width="19.85546875" style="3" customWidth="1"/>
    <col min="16133" max="16133" width="23" style="3" customWidth="1"/>
    <col min="16134" max="16384" width="9.140625" style="3"/>
  </cols>
  <sheetData>
    <row r="1" spans="1:3" ht="28.5" customHeight="1" x14ac:dyDescent="0.2">
      <c r="A1" s="1"/>
      <c r="B1" s="1"/>
      <c r="C1" s="96"/>
    </row>
    <row r="2" spans="1:3" ht="35.25" customHeight="1" x14ac:dyDescent="0.25">
      <c r="A2" s="97"/>
    </row>
    <row r="3" spans="1:3" ht="6.75" customHeight="1" x14ac:dyDescent="0.25">
      <c r="A3" s="1"/>
      <c r="B3" s="1"/>
      <c r="C3" s="1"/>
    </row>
    <row r="4" spans="1:3" ht="15.75" customHeight="1" x14ac:dyDescent="0.25">
      <c r="A4" s="76"/>
    </row>
    <row r="5" spans="1:3" ht="15.75" customHeight="1" x14ac:dyDescent="0.25">
      <c r="A5" s="98"/>
    </row>
    <row r="6" spans="1:3" ht="11.25" customHeight="1" x14ac:dyDescent="0.25">
      <c r="A6" s="99"/>
    </row>
    <row r="7" spans="1:3" ht="9" customHeight="1" x14ac:dyDescent="0.25">
      <c r="A7" s="1"/>
      <c r="B7" s="1"/>
      <c r="C7" s="100"/>
    </row>
    <row r="8" spans="1:3" ht="15.75" customHeight="1" x14ac:dyDescent="0.25">
      <c r="A8" s="57"/>
      <c r="B8" s="57"/>
    </row>
    <row r="9" spans="1:3" ht="15.75" customHeight="1" x14ac:dyDescent="0.25">
      <c r="A9" s="1"/>
      <c r="B9" s="1"/>
    </row>
    <row r="10" spans="1:3" ht="15.75" customHeight="1" x14ac:dyDescent="0.25">
      <c r="A10" s="57"/>
      <c r="B10" s="57"/>
    </row>
    <row r="11" spans="1:3" ht="15.75" customHeight="1" x14ac:dyDescent="0.25">
      <c r="A11" s="1"/>
      <c r="B11" s="1"/>
    </row>
    <row r="12" spans="1:3" ht="15.75" customHeight="1" x14ac:dyDescent="0.25">
      <c r="A12" s="57"/>
      <c r="B12" s="57"/>
    </row>
    <row r="13" spans="1:3" ht="15.75" customHeight="1" x14ac:dyDescent="0.25">
      <c r="A13" s="1"/>
      <c r="B13" s="1"/>
    </row>
    <row r="14" spans="1:3" ht="15.75" customHeight="1" x14ac:dyDescent="0.25">
      <c r="A14" s="57"/>
      <c r="B14" s="57"/>
    </row>
    <row r="15" spans="1:3" ht="15.75" customHeight="1" x14ac:dyDescent="0.25">
      <c r="A15" s="1"/>
      <c r="B15" s="1"/>
    </row>
    <row r="16" spans="1:3" ht="15.75" customHeight="1" x14ac:dyDescent="0.25">
      <c r="A16" s="9"/>
      <c r="B16" s="9"/>
      <c r="C16" s="9"/>
    </row>
    <row r="17" spans="1:5" ht="39.75" customHeight="1" x14ac:dyDescent="0.25">
      <c r="A17" s="11" t="s">
        <v>477</v>
      </c>
      <c r="B17" s="12" t="s">
        <v>1</v>
      </c>
      <c r="C17" s="12" t="s">
        <v>2</v>
      </c>
      <c r="D17" s="12" t="s">
        <v>5</v>
      </c>
      <c r="E17" s="79" t="s">
        <v>7</v>
      </c>
    </row>
    <row r="18" spans="1:5" ht="26.25" customHeight="1" x14ac:dyDescent="0.25">
      <c r="A18" s="15" t="s">
        <v>478</v>
      </c>
      <c r="B18" s="16" t="s">
        <v>140</v>
      </c>
      <c r="C18" s="16"/>
      <c r="D18" s="82">
        <v>0</v>
      </c>
      <c r="E18" s="101">
        <v>0</v>
      </c>
    </row>
    <row r="19" spans="1:5" ht="26.25" customHeight="1" x14ac:dyDescent="0.25">
      <c r="A19" s="15" t="s">
        <v>479</v>
      </c>
      <c r="B19" s="16" t="s">
        <v>9</v>
      </c>
      <c r="C19" s="16"/>
      <c r="D19" s="82">
        <v>3049740493</v>
      </c>
      <c r="E19" s="101">
        <v>5523850637</v>
      </c>
    </row>
    <row r="20" spans="1:5" ht="37.5" customHeight="1" x14ac:dyDescent="0.25">
      <c r="A20" s="15" t="s">
        <v>480</v>
      </c>
      <c r="B20" s="16" t="s">
        <v>11</v>
      </c>
      <c r="C20" s="16"/>
      <c r="D20" s="82">
        <v>-1490123603</v>
      </c>
      <c r="E20" s="101">
        <v>-377635422</v>
      </c>
    </row>
    <row r="21" spans="1:5" ht="37.5" customHeight="1" x14ac:dyDescent="0.25">
      <c r="A21" s="19" t="s">
        <v>481</v>
      </c>
      <c r="B21" s="20" t="s">
        <v>17</v>
      </c>
      <c r="C21" s="20"/>
      <c r="D21" s="86">
        <f>D22+D23</f>
        <v>-1549549350</v>
      </c>
      <c r="E21" s="102">
        <f>E22+E23</f>
        <v>-437307578</v>
      </c>
    </row>
    <row r="22" spans="1:5" ht="26.25" customHeight="1" x14ac:dyDescent="0.25">
      <c r="A22" s="19" t="s">
        <v>482</v>
      </c>
      <c r="B22" s="20" t="s">
        <v>19</v>
      </c>
      <c r="C22" s="20"/>
      <c r="D22" s="86">
        <v>0</v>
      </c>
      <c r="E22" s="102">
        <v>0</v>
      </c>
    </row>
    <row r="23" spans="1:5" ht="37.5" customHeight="1" x14ac:dyDescent="0.25">
      <c r="A23" s="19" t="s">
        <v>483</v>
      </c>
      <c r="B23" s="20" t="s">
        <v>21</v>
      </c>
      <c r="C23" s="20"/>
      <c r="D23" s="86">
        <v>-1549549350</v>
      </c>
      <c r="E23" s="102">
        <v>-437307578</v>
      </c>
    </row>
    <row r="24" spans="1:5" ht="26.25" customHeight="1" x14ac:dyDescent="0.25">
      <c r="A24" s="19" t="s">
        <v>484</v>
      </c>
      <c r="B24" s="20" t="s">
        <v>23</v>
      </c>
      <c r="C24" s="20"/>
      <c r="D24" s="86">
        <v>59425747</v>
      </c>
      <c r="E24" s="102">
        <v>59672156</v>
      </c>
    </row>
    <row r="25" spans="1:5" ht="48.75" customHeight="1" x14ac:dyDescent="0.25">
      <c r="A25" s="15" t="s">
        <v>485</v>
      </c>
      <c r="B25" s="16" t="s">
        <v>25</v>
      </c>
      <c r="C25" s="16"/>
      <c r="D25" s="82">
        <f>D19+D20</f>
        <v>1559616890</v>
      </c>
      <c r="E25" s="101">
        <f>E19+E20</f>
        <v>5146215215</v>
      </c>
    </row>
    <row r="26" spans="1:5" ht="26.25" customHeight="1" x14ac:dyDescent="0.25">
      <c r="A26" s="19" t="s">
        <v>486</v>
      </c>
      <c r="B26" s="20" t="s">
        <v>62</v>
      </c>
      <c r="C26" s="20"/>
      <c r="D26" s="86">
        <v>6416712125</v>
      </c>
      <c r="E26" s="102">
        <v>-15536434797</v>
      </c>
    </row>
    <row r="27" spans="1:5" ht="37.5" customHeight="1" x14ac:dyDescent="0.25">
      <c r="A27" s="19" t="s">
        <v>487</v>
      </c>
      <c r="B27" s="20" t="s">
        <v>31</v>
      </c>
      <c r="C27" s="20"/>
      <c r="D27" s="86">
        <v>0</v>
      </c>
      <c r="E27" s="102">
        <v>0</v>
      </c>
    </row>
    <row r="28" spans="1:5" ht="26.25" customHeight="1" x14ac:dyDescent="0.25">
      <c r="A28" s="19" t="s">
        <v>488</v>
      </c>
      <c r="B28" s="20" t="s">
        <v>33</v>
      </c>
      <c r="C28" s="20"/>
      <c r="D28" s="86">
        <v>-619216095</v>
      </c>
      <c r="E28" s="102">
        <v>-132544227</v>
      </c>
    </row>
    <row r="29" spans="1:5" ht="25.5" x14ac:dyDescent="0.25">
      <c r="A29" s="19" t="s">
        <v>489</v>
      </c>
      <c r="B29" s="20" t="s">
        <v>35</v>
      </c>
      <c r="C29" s="20"/>
      <c r="D29" s="86">
        <v>0</v>
      </c>
      <c r="E29" s="102">
        <v>0</v>
      </c>
    </row>
    <row r="30" spans="1:5" ht="25.5" x14ac:dyDescent="0.25">
      <c r="A30" s="19" t="s">
        <v>490</v>
      </c>
      <c r="B30" s="20" t="s">
        <v>42</v>
      </c>
      <c r="C30" s="20"/>
      <c r="D30" s="86">
        <v>0</v>
      </c>
      <c r="E30" s="102">
        <v>0</v>
      </c>
    </row>
    <row r="31" spans="1:5" ht="38.25" x14ac:dyDescent="0.25">
      <c r="A31" s="19" t="s">
        <v>491</v>
      </c>
      <c r="B31" s="20" t="s">
        <v>44</v>
      </c>
      <c r="C31" s="20"/>
      <c r="D31" s="86">
        <v>0</v>
      </c>
      <c r="E31" s="102">
        <v>0</v>
      </c>
    </row>
    <row r="32" spans="1:5" ht="38.25" x14ac:dyDescent="0.25">
      <c r="A32" s="19" t="s">
        <v>492</v>
      </c>
      <c r="B32" s="20" t="s">
        <v>46</v>
      </c>
      <c r="C32" s="20"/>
      <c r="D32" s="86">
        <v>5344730</v>
      </c>
      <c r="E32" s="102">
        <v>32871716</v>
      </c>
    </row>
    <row r="33" spans="1:5" ht="25.5" x14ac:dyDescent="0.25">
      <c r="A33" s="19" t="s">
        <v>493</v>
      </c>
      <c r="B33" s="20" t="s">
        <v>54</v>
      </c>
      <c r="C33" s="20"/>
      <c r="D33" s="86">
        <v>0</v>
      </c>
      <c r="E33" s="102">
        <v>0</v>
      </c>
    </row>
    <row r="34" spans="1:5" ht="38.25" x14ac:dyDescent="0.25">
      <c r="A34" s="19" t="s">
        <v>494</v>
      </c>
      <c r="B34" s="20" t="s">
        <v>56</v>
      </c>
      <c r="C34" s="20"/>
      <c r="D34" s="86">
        <v>41156</v>
      </c>
      <c r="E34" s="102">
        <v>4110384</v>
      </c>
    </row>
    <row r="35" spans="1:5" ht="25.5" x14ac:dyDescent="0.25">
      <c r="A35" s="19" t="s">
        <v>495</v>
      </c>
      <c r="B35" s="20" t="s">
        <v>58</v>
      </c>
      <c r="C35" s="20"/>
      <c r="D35" s="86">
        <v>-10000000</v>
      </c>
      <c r="E35" s="102">
        <v>1000000</v>
      </c>
    </row>
    <row r="36" spans="1:5" ht="38.25" x14ac:dyDescent="0.25">
      <c r="A36" s="19" t="s">
        <v>496</v>
      </c>
      <c r="B36" s="20" t="s">
        <v>60</v>
      </c>
      <c r="C36" s="20"/>
      <c r="D36" s="86">
        <v>0</v>
      </c>
      <c r="E36" s="102">
        <v>990906</v>
      </c>
    </row>
    <row r="37" spans="1:5" ht="25.5" x14ac:dyDescent="0.25">
      <c r="A37" s="19" t="s">
        <v>497</v>
      </c>
      <c r="B37" s="20" t="s">
        <v>498</v>
      </c>
      <c r="C37" s="20"/>
      <c r="D37" s="86">
        <v>-60041114</v>
      </c>
      <c r="E37" s="102">
        <v>-60027367</v>
      </c>
    </row>
    <row r="38" spans="1:5" ht="38.25" x14ac:dyDescent="0.25">
      <c r="A38" s="19" t="s">
        <v>499</v>
      </c>
      <c r="B38" s="20" t="s">
        <v>500</v>
      </c>
      <c r="C38" s="20"/>
      <c r="D38" s="86">
        <v>4314053</v>
      </c>
      <c r="E38" s="102">
        <v>143792559</v>
      </c>
    </row>
    <row r="39" spans="1:5" ht="25.5" x14ac:dyDescent="0.25">
      <c r="A39" s="19" t="s">
        <v>501</v>
      </c>
      <c r="B39" s="20" t="s">
        <v>502</v>
      </c>
      <c r="C39" s="20"/>
      <c r="D39" s="86">
        <v>0</v>
      </c>
      <c r="E39" s="102">
        <v>0</v>
      </c>
    </row>
    <row r="40" spans="1:5" ht="25.5" x14ac:dyDescent="0.25">
      <c r="A40" s="15" t="s">
        <v>503</v>
      </c>
      <c r="B40" s="16" t="s">
        <v>504</v>
      </c>
      <c r="C40" s="16"/>
      <c r="D40" s="82">
        <f>D25+D27+D28+D29+D30+D31+D32+D33+D34+D35+D36+D37+D38+D39+D26</f>
        <v>7296771745</v>
      </c>
      <c r="E40" s="101">
        <f>E25+E27+E28+E29+E30+E31+E32+E33+E34+E35+E36+E37+E38+E39+E26</f>
        <v>-10400025611</v>
      </c>
    </row>
    <row r="41" spans="1:5" ht="25.5" x14ac:dyDescent="0.25">
      <c r="A41" s="15" t="s">
        <v>505</v>
      </c>
      <c r="B41" s="16" t="s">
        <v>232</v>
      </c>
      <c r="C41" s="16"/>
      <c r="D41" s="82">
        <v>0</v>
      </c>
      <c r="E41" s="101">
        <v>0</v>
      </c>
    </row>
    <row r="42" spans="1:5" ht="25.5" x14ac:dyDescent="0.25">
      <c r="A42" s="19" t="s">
        <v>506</v>
      </c>
      <c r="B42" s="20" t="s">
        <v>128</v>
      </c>
      <c r="C42" s="20"/>
      <c r="D42" s="86">
        <v>21268309215</v>
      </c>
      <c r="E42" s="102">
        <v>4054650292</v>
      </c>
    </row>
    <row r="43" spans="1:5" ht="25.5" x14ac:dyDescent="0.25">
      <c r="A43" s="19" t="s">
        <v>507</v>
      </c>
      <c r="B43" s="20" t="s">
        <v>130</v>
      </c>
      <c r="C43" s="20"/>
      <c r="D43" s="86">
        <v>-26289041791</v>
      </c>
      <c r="E43" s="102">
        <v>-5542478687</v>
      </c>
    </row>
    <row r="44" spans="1:5" ht="25.5" x14ac:dyDescent="0.25">
      <c r="A44" s="19" t="s">
        <v>508</v>
      </c>
      <c r="B44" s="20" t="s">
        <v>509</v>
      </c>
      <c r="C44" s="20"/>
      <c r="D44" s="86">
        <v>0</v>
      </c>
      <c r="E44" s="102">
        <v>0</v>
      </c>
    </row>
    <row r="45" spans="1:5" ht="25.5" x14ac:dyDescent="0.25">
      <c r="A45" s="19" t="s">
        <v>510</v>
      </c>
      <c r="B45" s="20" t="s">
        <v>511</v>
      </c>
      <c r="C45" s="20"/>
      <c r="D45" s="86">
        <v>0</v>
      </c>
      <c r="E45" s="102">
        <v>0</v>
      </c>
    </row>
    <row r="46" spans="1:5" ht="25.5" x14ac:dyDescent="0.25">
      <c r="A46" s="19" t="s">
        <v>512</v>
      </c>
      <c r="B46" s="20" t="s">
        <v>513</v>
      </c>
      <c r="C46" s="20"/>
      <c r="D46" s="86">
        <v>0</v>
      </c>
      <c r="E46" s="102">
        <v>0</v>
      </c>
    </row>
    <row r="47" spans="1:5" ht="25.5" x14ac:dyDescent="0.25">
      <c r="A47" s="15" t="s">
        <v>514</v>
      </c>
      <c r="B47" s="16" t="s">
        <v>126</v>
      </c>
      <c r="C47" s="16"/>
      <c r="D47" s="82">
        <f>D42+D43+D44+D45+D46</f>
        <v>-5020732576</v>
      </c>
      <c r="E47" s="101">
        <f>E42+E43+E44+E45+E46</f>
        <v>-1487828395</v>
      </c>
    </row>
    <row r="48" spans="1:5" ht="38.25" x14ac:dyDescent="0.25">
      <c r="A48" s="15" t="s">
        <v>515</v>
      </c>
      <c r="B48" s="16" t="s">
        <v>132</v>
      </c>
      <c r="C48" s="16"/>
      <c r="D48" s="82">
        <f>D40+D47</f>
        <v>2276039169</v>
      </c>
      <c r="E48" s="101">
        <f>E40+E47</f>
        <v>-11887854006</v>
      </c>
    </row>
    <row r="49" spans="1:5" ht="25.5" x14ac:dyDescent="0.25">
      <c r="A49" s="15" t="s">
        <v>516</v>
      </c>
      <c r="B49" s="16" t="s">
        <v>517</v>
      </c>
      <c r="C49" s="16"/>
      <c r="D49" s="82">
        <v>0</v>
      </c>
      <c r="E49" s="101">
        <v>0</v>
      </c>
    </row>
    <row r="50" spans="1:5" ht="25.5" x14ac:dyDescent="0.25">
      <c r="A50" s="15" t="s">
        <v>518</v>
      </c>
      <c r="B50" s="16" t="s">
        <v>519</v>
      </c>
      <c r="C50" s="16"/>
      <c r="D50" s="82">
        <f>D51+D55+D56</f>
        <v>1597401026</v>
      </c>
      <c r="E50" s="101">
        <f>E51+E55+E56</f>
        <v>12003453457</v>
      </c>
    </row>
    <row r="51" spans="1:5" ht="38.25" x14ac:dyDescent="0.25">
      <c r="A51" s="19" t="s">
        <v>520</v>
      </c>
      <c r="B51" s="20" t="s">
        <v>521</v>
      </c>
      <c r="C51" s="20"/>
      <c r="D51" s="86">
        <f>D52+D53+D54</f>
        <v>1587400644</v>
      </c>
      <c r="E51" s="102">
        <f>E52+E53+E54</f>
        <v>12003452536</v>
      </c>
    </row>
    <row r="52" spans="1:5" ht="25.5" x14ac:dyDescent="0.25">
      <c r="A52" s="19" t="s">
        <v>522</v>
      </c>
      <c r="B52" s="20" t="s">
        <v>523</v>
      </c>
      <c r="C52" s="20"/>
      <c r="D52" s="86">
        <v>1587400644</v>
      </c>
      <c r="E52" s="102">
        <v>12003452536</v>
      </c>
    </row>
    <row r="53" spans="1:5" ht="25.5" x14ac:dyDescent="0.25">
      <c r="A53" s="19" t="s">
        <v>524</v>
      </c>
      <c r="B53" s="20" t="s">
        <v>525</v>
      </c>
      <c r="C53" s="20"/>
      <c r="D53" s="86">
        <v>0</v>
      </c>
      <c r="E53" s="102">
        <v>0</v>
      </c>
    </row>
    <row r="54" spans="1:5" ht="25.5" x14ac:dyDescent="0.25">
      <c r="A54" s="19" t="s">
        <v>151</v>
      </c>
      <c r="B54" s="20" t="s">
        <v>526</v>
      </c>
      <c r="C54" s="20"/>
      <c r="D54" s="86">
        <v>0</v>
      </c>
      <c r="E54" s="102">
        <v>0</v>
      </c>
    </row>
    <row r="55" spans="1:5" ht="25.5" x14ac:dyDescent="0.25">
      <c r="A55" s="19" t="s">
        <v>527</v>
      </c>
      <c r="B55" s="20" t="s">
        <v>528</v>
      </c>
      <c r="C55" s="20"/>
      <c r="D55" s="86">
        <v>10000382</v>
      </c>
      <c r="E55" s="102">
        <v>921</v>
      </c>
    </row>
    <row r="56" spans="1:5" ht="25.5" x14ac:dyDescent="0.25">
      <c r="A56" s="19" t="s">
        <v>529</v>
      </c>
      <c r="B56" s="20" t="s">
        <v>530</v>
      </c>
      <c r="C56" s="20"/>
      <c r="D56" s="86">
        <v>0</v>
      </c>
      <c r="E56" s="102">
        <v>0</v>
      </c>
    </row>
    <row r="57" spans="1:5" ht="25.5" x14ac:dyDescent="0.25">
      <c r="A57" s="15" t="s">
        <v>531</v>
      </c>
      <c r="B57" s="16" t="s">
        <v>532</v>
      </c>
      <c r="C57" s="16"/>
      <c r="D57" s="82">
        <v>0</v>
      </c>
      <c r="E57" s="101">
        <v>0</v>
      </c>
    </row>
    <row r="58" spans="1:5" ht="25.5" x14ac:dyDescent="0.25">
      <c r="A58" s="15" t="s">
        <v>533</v>
      </c>
      <c r="B58" s="16" t="s">
        <v>534</v>
      </c>
      <c r="C58" s="16"/>
      <c r="D58" s="82">
        <f>D59+D63+D64</f>
        <v>3873440195</v>
      </c>
      <c r="E58" s="101">
        <f>E59+E63+E64</f>
        <v>115599451</v>
      </c>
    </row>
    <row r="59" spans="1:5" ht="38.25" x14ac:dyDescent="0.25">
      <c r="A59" s="19" t="s">
        <v>520</v>
      </c>
      <c r="B59" s="20" t="s">
        <v>535</v>
      </c>
      <c r="C59" s="20"/>
      <c r="D59" s="86">
        <f>D60+D61+D62</f>
        <v>3873440195</v>
      </c>
      <c r="E59" s="102">
        <f>E60+E61+E62</f>
        <v>114599451</v>
      </c>
    </row>
    <row r="60" spans="1:5" ht="25.5" x14ac:dyDescent="0.25">
      <c r="A60" s="19" t="s">
        <v>522</v>
      </c>
      <c r="B60" s="20" t="s">
        <v>536</v>
      </c>
      <c r="C60" s="20"/>
      <c r="D60" s="86">
        <v>3873440195</v>
      </c>
      <c r="E60" s="102">
        <v>114599451</v>
      </c>
    </row>
    <row r="61" spans="1:5" ht="25.5" x14ac:dyDescent="0.25">
      <c r="A61" s="19" t="s">
        <v>524</v>
      </c>
      <c r="B61" s="20" t="s">
        <v>537</v>
      </c>
      <c r="C61" s="20"/>
      <c r="D61" s="86">
        <v>0</v>
      </c>
      <c r="E61" s="102">
        <v>0</v>
      </c>
    </row>
    <row r="62" spans="1:5" ht="25.5" x14ac:dyDescent="0.25">
      <c r="A62" s="19" t="s">
        <v>151</v>
      </c>
      <c r="B62" s="20" t="s">
        <v>538</v>
      </c>
      <c r="C62" s="20"/>
      <c r="D62" s="86">
        <v>0</v>
      </c>
      <c r="E62" s="102">
        <v>0</v>
      </c>
    </row>
    <row r="63" spans="1:5" ht="25.5" x14ac:dyDescent="0.25">
      <c r="A63" s="19" t="s">
        <v>539</v>
      </c>
      <c r="B63" s="20" t="s">
        <v>540</v>
      </c>
      <c r="C63" s="20"/>
      <c r="D63" s="86">
        <v>0</v>
      </c>
      <c r="E63" s="102">
        <v>1000000</v>
      </c>
    </row>
    <row r="64" spans="1:5" ht="25.5" x14ac:dyDescent="0.25">
      <c r="A64" s="19" t="s">
        <v>529</v>
      </c>
      <c r="B64" s="20" t="s">
        <v>541</v>
      </c>
      <c r="C64" s="20"/>
      <c r="D64" s="86">
        <v>0</v>
      </c>
      <c r="E64" s="102">
        <v>0</v>
      </c>
    </row>
    <row r="65" spans="1:5" ht="25.5" x14ac:dyDescent="0.25">
      <c r="A65" s="27" t="s">
        <v>542</v>
      </c>
      <c r="B65" s="28" t="s">
        <v>543</v>
      </c>
      <c r="C65" s="28"/>
      <c r="D65" s="94">
        <f>D58-D50</f>
        <v>2276039169</v>
      </c>
      <c r="E65" s="103">
        <f>E58-E50</f>
        <v>-11887854006</v>
      </c>
    </row>
    <row r="66" spans="1:5" ht="13.5" customHeight="1" x14ac:dyDescent="0.25">
      <c r="A66" s="1"/>
      <c r="B66" s="1"/>
      <c r="C66" s="1"/>
      <c r="D66" s="1"/>
    </row>
    <row r="67" spans="1:5" ht="13.5" customHeight="1" x14ac:dyDescent="0.25">
      <c r="A67" s="72"/>
      <c r="B67" s="72"/>
      <c r="C67" s="72"/>
    </row>
    <row r="68" spans="1:5" ht="15.75" customHeight="1" x14ac:dyDescent="0.25">
      <c r="A68" s="56"/>
      <c r="B68" s="99"/>
      <c r="C68" s="99"/>
    </row>
    <row r="69" spans="1:5" ht="13.5" customHeight="1" x14ac:dyDescent="0.15">
      <c r="A69" s="104"/>
      <c r="B69" s="105"/>
      <c r="C69" s="105"/>
      <c r="D69" s="106"/>
    </row>
  </sheetData>
  <printOptions horizontalCentered="1"/>
  <pageMargins left="0" right="0" top="0.5899999737739563" bottom="0.5899999737739563" header="0.5" footer="0.5"/>
  <pageSetup paperSize="9" scale="93"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ZcGCRHTqzzIQptdDRtfBpebO0fVv0ISWJdwz8CH3Vms=</DigestValue>
    </Reference>
    <Reference Type="http://www.w3.org/2000/09/xmldsig#Object" URI="#idOfficeObject">
      <DigestMethod Algorithm="http://www.w3.org/2001/04/xmlenc#sha256"/>
      <DigestValue>dqlBqieN2m0rc9dEQSjo+UeYtr1C5+U1cYHa/N3St8Y=</DigestValue>
    </Reference>
    <Reference Type="http://uri.etsi.org/01903#SignedProperties" URI="#idSignedProperties">
      <Transforms>
        <Transform Algorithm="http://www.w3.org/TR/2001/REC-xml-c14n-20010315"/>
      </Transforms>
      <DigestMethod Algorithm="http://www.w3.org/2001/04/xmlenc#sha256"/>
      <DigestValue>8KyhJTqdRBM/zCjZiuPDGsGu5JuQW+9MuTgZodePxnk=</DigestValue>
    </Reference>
  </SignedInfo>
  <SignatureValue>uoGa2VX5d93kBN7Xlds35lKnhN0HZnC7feVJw0vZRGiRx7qGjblMxZUM4KqQyaMbpu3L7Q2dN+/F
EOhdmsD73ZrzddBr7L6SrwIrbkP3U1e8M/zT4fBNVhJaGVqNl0Usxii7O294lisWSEQ38MBB9ZVW
iTROX6ipDEg2WjEiENQABoY+ndThdQG4Zlg2Wzpdkx8O8/C+OalEaI0o9c6LN5mS/JpA4qgOd0Oq
RH5vNkP2gnNRpH7/vz18o8qQNq800wytCI1s/0vE/LE1aaBR7k/ev1pNrFdWRMMZ+bzl6xkLW1dN
WX9qQ52RnvCj3NsjbYyzZFh3X9o6YfVFpwFH8A==</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Q8jkrGUThkDiECK68/clADnmBeeinymeQ171BC8DDOU=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drawing1.xml?ContentType=application/vnd.openxmlformats-officedocument.drawing+xml">
        <DigestMethod Algorithm="http://www.w3.org/2001/04/xmlenc#sha256"/>
        <DigestValue>owSbE8QuIfXFNkQZ0DmbNmwq9/vZL7HNAJc1okjcbPk=</DigestValue>
      </Reference>
      <Reference URI="/xl/drawings/drawing2.xml?ContentType=application/vnd.openxmlformats-officedocument.drawing+xml">
        <DigestMethod Algorithm="http://www.w3.org/2001/04/xmlenc#sha256"/>
        <DigestValue>4ALYEPWMN5uX4Js4WJNpPsCLTZy0y9570BKclmBvR9E=</DigestValue>
      </Reference>
      <Reference URI="/xl/drawings/drawing3.xml?ContentType=application/vnd.openxmlformats-officedocument.drawing+xml">
        <DigestMethod Algorithm="http://www.w3.org/2001/04/xmlenc#sha256"/>
        <DigestValue>y4t07JRBlC7ILT0w+rYGOOBNtfCqGDwEm1s9O/pcx+k=</DigestValue>
      </Reference>
      <Reference URI="/xl/drawings/drawing4.xml?ContentType=application/vnd.openxmlformats-officedocument.drawing+xml">
        <DigestMethod Algorithm="http://www.w3.org/2001/04/xmlenc#sha256"/>
        <DigestValue>8Cn5+6tPNNXAufnNouBRhZyY8mvygOrOLVUIlWlSa3s=</DigestValue>
      </Reference>
      <Reference URI="/xl/drawings/drawing5.xml?ContentType=application/vnd.openxmlformats-officedocument.drawing+xml">
        <DigestMethod Algorithm="http://www.w3.org/2001/04/xmlenc#sha256"/>
        <DigestValue>i42ULIQ870PTffyALaa7AqNemKFPnLM5rAlJq6vX9Y0=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WTwZ/913pyoMAuz9VAiZbAND2THzjqWnPiEHsRe1WwY=</DigestValue>
      </Reference>
      <Reference URI="/xl/styles.xml?ContentType=application/vnd.openxmlformats-officedocument.spreadsheetml.styles+xml">
        <DigestMethod Algorithm="http://www.w3.org/2001/04/xmlenc#sha256"/>
        <DigestValue>RDTl2vYM07HoMDbzLrMIJjeks5MmByswh+nsHzaK9Y8=</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8GEgRdmhQe0JQFOJK/ELWgtnionzgp/1UDFSQ7QF+wo=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oidofow25W1hO32q6A+ebVAU/k7dUrhbMYcsByqOEPk=</DigestValue>
      </Reference>
      <Reference URI="/xl/worksheets/sheet2.xml?ContentType=application/vnd.openxmlformats-officedocument.spreadsheetml.worksheet+xml">
        <DigestMethod Algorithm="http://www.w3.org/2001/04/xmlenc#sha256"/>
        <DigestValue>HGaV4iGuLeHVtPhkgX9WukexVHdSN+rxYt7RzfeBj1s=</DigestValue>
      </Reference>
      <Reference URI="/xl/worksheets/sheet3.xml?ContentType=application/vnd.openxmlformats-officedocument.spreadsheetml.worksheet+xml">
        <DigestMethod Algorithm="http://www.w3.org/2001/04/xmlenc#sha256"/>
        <DigestValue>TDXx/bOz/XuGVpaFfe0G6zTTJjtA/sqSDHZTi/DzOmc=</DigestValue>
      </Reference>
      <Reference URI="/xl/worksheets/sheet4.xml?ContentType=application/vnd.openxmlformats-officedocument.spreadsheetml.worksheet+xml">
        <DigestMethod Algorithm="http://www.w3.org/2001/04/xmlenc#sha256"/>
        <DigestValue>gyhtcgIrvsRU17P5078P3j3Pj8hgv1KCetpGkkW8z+Q=</DigestValue>
      </Reference>
      <Reference URI="/xl/worksheets/sheet5.xml?ContentType=application/vnd.openxmlformats-officedocument.spreadsheetml.worksheet+xml">
        <DigestMethod Algorithm="http://www.w3.org/2001/04/xmlenc#sha256"/>
        <DigestValue>+Qht9/MWRQrF67bER+ckBb2rU5SRyktzzyZYWXQPBfI=</DigestValue>
      </Reference>
    </Manifest>
    <SignatureProperties>
      <SignatureProperty Id="idSignatureTime" Target="#idPackageSignature">
        <mdssi:SignatureTime xmlns:mdssi="http://schemas.openxmlformats.org/package/2006/digital-signature">
          <mdssi:Format>YYYY-MM-DDThh:mm:ssTZD</mdssi:Format>
          <mdssi:Value>2025-08-11T07:03:02Z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Ban nien_2025_sent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2025-08-11T07:03:02Z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Z8TUp4PCJ9Amg9BjcVWu6Au1AAdkYtmArtAcrX4DpA8=</DigestValue>
    </Reference>
    <Reference Type="http://www.w3.org/2000/09/xmldsig#Object" URI="#idOfficeObject">
      <DigestMethod Algorithm="http://www.w3.org/2001/04/xmlenc#sha256"/>
      <DigestValue>yXRnuVwWI6ViAeSnYx0XtZ7TCDqlOEzqRuMxhu/EZSI=</DigestValue>
    </Reference>
    <Reference Type="http://uri.etsi.org/01903#SignedProperties" URI="#idSignedProperties">
      <Transforms>
        <Transform Algorithm="http://www.w3.org/TR/2001/REC-xml-c14n-20010315"/>
      </Transforms>
      <DigestMethod Algorithm="http://www.w3.org/2001/04/xmlenc#sha256"/>
      <DigestValue>H+RjSEdLxeLJL0Mgbcble2xFt50tcQdCee1XOnk4Qts=</DigestValue>
    </Reference>
  </SignedInfo>
  <SignatureValue>GTuKZAOoAxXcjOt0nfAImrawJ9OU/3DsFpyIn0lT/D8cfvHJsN6qf8In4gpSKYUYQ1ytfypHQASi
5SVD6/k8mPNk+JKVfwRZSI3zfFg22i44xKXQ7g1Okean0Ky1nra1m4YUjPDZ5YCFDaeKVXhG1ooe
nF7NcpdfVAzBE0XRm2o0In8TeusnWFy5k2uV5JMARSz7zJw+hmgBBqr58p3Yy2ZyJJM7FOX5zXU8
p84r2RccobNLG84G13DpOgWeNykE7bpYiOlsxxHhYCNo5fPySh/sdUrN/1NfurBBgsr2jHJPCmIw
Zw6Z8QuxXSKOV9yVwa44jAjrCwl2n/kZC8dzkA==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Q8jkrGUThkDiECK68/clADnmBeeinymeQ171BC8DDOU=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drawing1.xml?ContentType=application/vnd.openxmlformats-officedocument.drawing+xml">
        <DigestMethod Algorithm="http://www.w3.org/2001/04/xmlenc#sha256"/>
        <DigestValue>owSbE8QuIfXFNkQZ0DmbNmwq9/vZL7HNAJc1okjcbPk=</DigestValue>
      </Reference>
      <Reference URI="/xl/drawings/drawing2.xml?ContentType=application/vnd.openxmlformats-officedocument.drawing+xml">
        <DigestMethod Algorithm="http://www.w3.org/2001/04/xmlenc#sha256"/>
        <DigestValue>4ALYEPWMN5uX4Js4WJNpPsCLTZy0y9570BKclmBvR9E=</DigestValue>
      </Reference>
      <Reference URI="/xl/drawings/drawing3.xml?ContentType=application/vnd.openxmlformats-officedocument.drawing+xml">
        <DigestMethod Algorithm="http://www.w3.org/2001/04/xmlenc#sha256"/>
        <DigestValue>y4t07JRBlC7ILT0w+rYGOOBNtfCqGDwEm1s9O/pcx+k=</DigestValue>
      </Reference>
      <Reference URI="/xl/drawings/drawing4.xml?ContentType=application/vnd.openxmlformats-officedocument.drawing+xml">
        <DigestMethod Algorithm="http://www.w3.org/2001/04/xmlenc#sha256"/>
        <DigestValue>8Cn5+6tPNNXAufnNouBRhZyY8mvygOrOLVUIlWlSa3s=</DigestValue>
      </Reference>
      <Reference URI="/xl/drawings/drawing5.xml?ContentType=application/vnd.openxmlformats-officedocument.drawing+xml">
        <DigestMethod Algorithm="http://www.w3.org/2001/04/xmlenc#sha256"/>
        <DigestValue>i42ULIQ870PTffyALaa7AqNemKFPnLM5rAlJq6vX9Y0=</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WTwZ/913pyoMAuz9VAiZbAND2THzjqWnPiEHsRe1WwY=</DigestValue>
      </Reference>
      <Reference URI="/xl/styles.xml?ContentType=application/vnd.openxmlformats-officedocument.spreadsheetml.styles+xml">
        <DigestMethod Algorithm="http://www.w3.org/2001/04/xmlenc#sha256"/>
        <DigestValue>RDTl2vYM07HoMDbzLrMIJjeks5MmByswh+nsHzaK9Y8=</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8GEgRdmhQe0JQFOJK/ELWgtnionzgp/1UDFSQ7QF+wo=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oidofow25W1hO32q6A+ebVAU/k7dUrhbMYcsByqOEPk=</DigestValue>
      </Reference>
      <Reference URI="/xl/worksheets/sheet2.xml?ContentType=application/vnd.openxmlformats-officedocument.spreadsheetml.worksheet+xml">
        <DigestMethod Algorithm="http://www.w3.org/2001/04/xmlenc#sha256"/>
        <DigestValue>HGaV4iGuLeHVtPhkgX9WukexVHdSN+rxYt7RzfeBj1s=</DigestValue>
      </Reference>
      <Reference URI="/xl/worksheets/sheet3.xml?ContentType=application/vnd.openxmlformats-officedocument.spreadsheetml.worksheet+xml">
        <DigestMethod Algorithm="http://www.w3.org/2001/04/xmlenc#sha256"/>
        <DigestValue>TDXx/bOz/XuGVpaFfe0G6zTTJjtA/sqSDHZTi/DzOmc=</DigestValue>
      </Reference>
      <Reference URI="/xl/worksheets/sheet4.xml?ContentType=application/vnd.openxmlformats-officedocument.spreadsheetml.worksheet+xml">
        <DigestMethod Algorithm="http://www.w3.org/2001/04/xmlenc#sha256"/>
        <DigestValue>gyhtcgIrvsRU17P5078P3j3Pj8hgv1KCetpGkkW8z+Q=</DigestValue>
      </Reference>
      <Reference URI="/xl/worksheets/sheet5.xml?ContentType=application/vnd.openxmlformats-officedocument.spreadsheetml.worksheet+xml">
        <DigestMethod Algorithm="http://www.w3.org/2001/04/xmlenc#sha256"/>
        <DigestValue>+Qht9/MWRQrF67bER+ckBb2rU5SRyktzzyZYWXQPBfI=</DigestValue>
      </Reference>
    </Manifest>
    <SignatureProperties>
      <SignatureProperty Id="idSignatureTime" Target="#idPackageSignature">
        <mdssi:SignatureTime xmlns:mdssi="http://schemas.openxmlformats.org/package/2006/digital-signature">
          <mdssi:Format>YYYY-MM-DDThh:mm:ssTZD</mdssi:Format>
          <mdssi:Value>2025-08-13T05:55:28Z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16.0.19029/27</OfficeVersion>
          <ApplicationVersion>16.0.19029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2025-08-13T05:55:28Z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Báo cáo thu nhập</vt:lpstr>
      <vt:lpstr>Báo cáo tình hình tài chính</vt:lpstr>
      <vt:lpstr>B03_181</vt:lpstr>
      <vt:lpstr>B04_181</vt:lpstr>
      <vt:lpstr>BCLCTT</vt:lpstr>
      <vt:lpstr>B03_181!Print_Area</vt:lpstr>
      <vt:lpstr>B04_181!Print_Area</vt:lpstr>
      <vt:lpstr>'Báo cáo thu nhập'!Print_Area</vt:lpstr>
      <vt:lpstr>'Báo cáo tình hình tài chính'!Print_Area</vt:lpstr>
      <vt:lpstr>BCLCTT!Print_Area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 (Customer Services and Treasury Back Offi</cp:lastModifiedBy>
  <dcterms:created xsi:type="dcterms:W3CDTF">2020-04-09T07:35:34Z</dcterms:created>
  <dcterms:modified xsi:type="dcterms:W3CDTF">2025-08-11T02:58:35Z</dcterms:modified>
</cp:coreProperties>
</file>