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Báo cáo tháng\"/>
    </mc:Choice>
  </mc:AlternateContent>
  <bookViews>
    <workbookView xWindow="240" yWindow="120" windowWidth="14940" windowHeight="9225"/>
  </bookViews>
  <sheets>
    <sheet name="Báo cáo thu nhập" sheetId="15" r:id="rId1"/>
    <sheet name="Báo cáo tình hình tài chính" sheetId="16" r:id="rId2"/>
    <sheet name="BCTaiSan_06134" sheetId="12" r:id="rId3"/>
    <sheet name="BCKetQuaHoatDong_06135" sheetId="13" r:id="rId4"/>
    <sheet name="Báo cáo danh mục đầu tư TT98" sheetId="14" r:id="rId5"/>
    <sheet name="BCHoatDongVay_06026" sheetId="8" r:id="rId6"/>
    <sheet name="Khac_06137" sheetId="7" r:id="rId7"/>
    <sheet name="Phụ lục XXVI Part B" sheetId="9" r:id="rId8"/>
  </sheets>
  <definedNames>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52511"/>
</workbook>
</file>

<file path=xl/calcChain.xml><?xml version="1.0" encoding="utf-8"?>
<calcChain xmlns="http://schemas.openxmlformats.org/spreadsheetml/2006/main">
  <c r="D18" i="16" l="1"/>
  <c r="D17" i="16" s="1"/>
  <c r="D60" i="16" s="1"/>
  <c r="D100" i="16" s="1"/>
  <c r="E18" i="16"/>
  <c r="E17" i="16" s="1"/>
  <c r="E60" i="16" s="1"/>
  <c r="E100" i="16" s="1"/>
  <c r="D26" i="16"/>
  <c r="D25" i="16" s="1"/>
  <c r="E26" i="16"/>
  <c r="E25" i="16" s="1"/>
  <c r="D41" i="16"/>
  <c r="D40" i="16" s="1"/>
  <c r="D37" i="16" s="1"/>
  <c r="E41" i="16"/>
  <c r="E40" i="16" s="1"/>
  <c r="E37" i="16" s="1"/>
  <c r="D48" i="16"/>
  <c r="E48" i="16"/>
  <c r="D56" i="16"/>
  <c r="D54" i="16" s="1"/>
  <c r="E56" i="16"/>
  <c r="E54" i="16" s="1"/>
  <c r="D62" i="16"/>
  <c r="E62" i="16"/>
  <c r="D66" i="16"/>
  <c r="E66" i="16"/>
  <c r="D71" i="16"/>
  <c r="E71" i="16"/>
  <c r="D72" i="16"/>
  <c r="E72" i="16"/>
  <c r="D79" i="16"/>
  <c r="E79" i="16"/>
  <c r="D83" i="16"/>
  <c r="E83" i="16"/>
  <c r="D85" i="16"/>
  <c r="E85" i="16"/>
  <c r="D92" i="16"/>
  <c r="E92" i="16"/>
  <c r="D99" i="16"/>
  <c r="E99" i="16"/>
  <c r="D101" i="16"/>
  <c r="E101" i="16"/>
  <c r="D105" i="16"/>
  <c r="E105" i="16"/>
  <c r="D109" i="16"/>
  <c r="E109" i="16"/>
  <c r="H18" i="15"/>
  <c r="I18" i="15"/>
  <c r="K18" i="15"/>
  <c r="L18" i="15"/>
  <c r="L17" i="15" s="1"/>
  <c r="H21" i="15"/>
  <c r="H17" i="15" s="1"/>
  <c r="I21" i="15"/>
  <c r="K21" i="15"/>
  <c r="L21" i="15"/>
  <c r="H25" i="15"/>
  <c r="I25" i="15"/>
  <c r="I17" i="15" s="1"/>
  <c r="I69" i="15" s="1"/>
  <c r="I73" i="15" s="1"/>
  <c r="I77" i="15" s="1"/>
  <c r="K25" i="15"/>
  <c r="K17" i="15" s="1"/>
  <c r="K69" i="15" s="1"/>
  <c r="K73" i="15" s="1"/>
  <c r="K77" i="15" s="1"/>
  <c r="L25" i="15"/>
  <c r="I32" i="15"/>
  <c r="K32" i="15"/>
  <c r="L32" i="15"/>
  <c r="H33" i="15"/>
  <c r="H32" i="15" s="1"/>
  <c r="I33" i="15"/>
  <c r="K33" i="15"/>
  <c r="L33" i="15"/>
  <c r="H41" i="15"/>
  <c r="I41" i="15"/>
  <c r="K41" i="15"/>
  <c r="H54" i="15"/>
  <c r="I54" i="15"/>
  <c r="K54" i="15"/>
  <c r="L54" i="15"/>
  <c r="L41" i="15" s="1"/>
  <c r="H70" i="15"/>
  <c r="I70" i="15"/>
  <c r="K70" i="15"/>
  <c r="L70" i="15"/>
  <c r="H69" i="15" l="1"/>
  <c r="H73" i="15" s="1"/>
  <c r="H77" i="15" s="1"/>
  <c r="L69" i="15"/>
  <c r="L73" i="15" s="1"/>
  <c r="L77" i="15" s="1"/>
</calcChain>
</file>

<file path=xl/sharedStrings.xml><?xml version="1.0" encoding="utf-8"?>
<sst xmlns="http://schemas.openxmlformats.org/spreadsheetml/2006/main" count="1121" uniqueCount="921">
  <si>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</si>
  <si>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</si>
  <si>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</si>
  <si>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12 năm 2022 / Dec 2022</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</si>
  <si>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</si>
  <si>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</si>
  <si>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</si>
  <si>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</si>
  <si>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</si>
  <si>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</si>
  <si>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</si>
  <si>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</si>
  <si>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</si>
  <si>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</si>
  <si>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</si>
  <si>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</si>
  <si>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</si>
  <si>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</si>
  <si>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</si>
  <si>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</si>
  <si>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</si>
  <si>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2022
YEAR 2022</t>
  </si>
  <si>
    <t>NĂM 2021 (*)
YEAR 2021</t>
  </si>
  <si>
    <t>Tháng 12 năm 2022
Dec 2022</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</si>
  <si>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</si>
  <si>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</si>
  <si>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</si>
  <si>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</si>
  <si>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</si>
  <si>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</si>
  <si>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</si>
  <si>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</si>
  <si>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</si>
  <si>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</si>
  <si>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</si>
  <si>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</si>
  <si>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</si>
  <si>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</si>
  <si>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</si>
  <si>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</si>
  <si>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</si>
  <si>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</si>
  <si>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</si>
  <si>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</si>
  <si>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</si>
  <si>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</si>
  <si>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</si>
  <si>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</si>
  <si>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</si>
  <si>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</si>
  <si>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</si>
  <si>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</si>
  <si>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</si>
  <si>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</si>
  <si>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</si>
  <si>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</si>
  <si>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</si>
  <si>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</si>
  <si>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</si>
  <si>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</si>
  <si>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</si>
  <si>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</si>
  <si>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</si>
  <si>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</si>
  <si>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</si>
  <si>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</si>
  <si>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</si>
  <si>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</si>
  <si>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</si>
  <si>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</si>
  <si>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</si>
  <si>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</si>
  <si>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</si>
  <si>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</si>
  <si>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</si>
  <si>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</si>
  <si>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</si>
  <si>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</si>
  <si>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</si>
  <si>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</si>
  <si>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</si>
  <si>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</si>
  <si>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</si>
  <si>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</si>
  <si>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</si>
  <si>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</si>
  <si>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</si>
  <si>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</si>
  <si>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</si>
  <si>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</si>
  <si>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</si>
  <si>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</si>
  <si>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</si>
  <si>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</si>
  <si>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</si>
  <si>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</si>
  <si>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</si>
  <si>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</si>
  <si>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</si>
  <si>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</si>
  <si>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</si>
  <si>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</si>
  <si>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</si>
  <si>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</si>
  <si>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</si>
  <si>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</si>
  <si>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</si>
  <si>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</si>
  <si>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</si>
  <si>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</si>
  <si>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</si>
  <si>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</si>
  <si>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</si>
  <si>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</si>
  <si>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</si>
  <si>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</si>
  <si>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</si>
  <si>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</si>
  <si>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</si>
  <si>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</si>
  <si>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</si>
  <si>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</si>
  <si>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</si>
  <si>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</si>
  <si>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</si>
  <si>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</si>
  <si>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</si>
  <si>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</si>
  <si>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</si>
  <si>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</si>
  <si>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</si>
  <si>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</si>
  <si>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</si>
  <si>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</si>
  <si>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</si>
  <si>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</si>
  <si>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</si>
  <si>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</si>
  <si>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</si>
  <si>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</si>
  <si>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</si>
  <si>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</si>
  <si>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</si>
  <si>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</si>
  <si>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</si>
  <si>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</si>
  <si>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</si>
  <si>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</si>
  <si>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</si>
  <si>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</si>
  <si>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</si>
  <si>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</si>
  <si>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</si>
  <si>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</si>
  <si>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</si>
  <si>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</si>
  <si>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</si>
  <si>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</si>
  <si>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</si>
  <si>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</si>
  <si>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</si>
  <si>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</si>
  <si>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</si>
  <si>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</si>
  <si>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</si>
  <si>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</si>
  <si>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</si>
  <si>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</si>
  <si>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</si>
  <si>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</si>
  <si>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</si>
  <si>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</si>
  <si>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</si>
  <si>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</si>
  <si>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</si>
  <si>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</si>
  <si>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</si>
  <si>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</si>
  <si>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</si>
  <si>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</si>
  <si>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</si>
  <si>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</si>
  <si>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</si>
  <si>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</si>
  <si>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</si>
  <si>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</si>
  <si>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</si>
  <si>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</si>
  <si>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</si>
  <si>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</si>
  <si>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</si>
  <si>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</si>
  <si>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</si>
  <si>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</si>
  <si>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</si>
  <si>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</si>
  <si>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</si>
  <si>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</si>
  <si>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</si>
  <si>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</si>
  <si>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</si>
  <si>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</si>
  <si>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</si>
  <si>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</si>
  <si>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</si>
  <si>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</si>
  <si>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</si>
  <si>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</si>
  <si>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</si>
  <si>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</si>
  <si>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</si>
  <si>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</si>
  <si>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</si>
  <si>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</si>
  <si>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</si>
  <si>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</si>
  <si>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</si>
  <si>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</si>
  <si>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</si>
  <si>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</si>
  <si>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</si>
  <si>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</si>
  <si>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</si>
  <si>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</si>
  <si>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</si>
  <si>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</si>
  <si>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</si>
  <si>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</si>
  <si>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</si>
  <si>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</si>
  <si>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</si>
  <si>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</si>
  <si>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</si>
  <si>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</si>
  <si>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</si>
  <si>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</si>
  <si>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</si>
  <si>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</si>
  <si>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</si>
  <si>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</si>
  <si>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</si>
  <si>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</si>
  <si>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</si>
  <si>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</si>
  <si>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</si>
  <si>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</si>
  <si>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</si>
  <si>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</si>
  <si>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</si>
  <si>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</si>
  <si>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</si>
  <si>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</si>
  <si>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</si>
  <si>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</si>
  <si>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</si>
  <si>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</si>
  <si>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</si>
  <si>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</si>
  <si>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</si>
  <si>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</si>
  <si>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</si>
  <si>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</si>
  <si>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</si>
  <si>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</si>
  <si>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</si>
  <si>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</si>
  <si>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</si>
  <si>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</si>
  <si>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</si>
  <si>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</si>
  <si>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</si>
  <si>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</si>
  <si>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</si>
  <si>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</si>
  <si>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</si>
  <si>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</si>
  <si>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</si>
  <si>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</si>
  <si>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</si>
  <si>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</si>
  <si>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</si>
  <si>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</si>
  <si>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</si>
  <si>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</si>
  <si>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</si>
  <si>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</si>
  <si>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</si>
  <si>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</si>
  <si>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</si>
  <si>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</si>
  <si>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</si>
  <si>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</si>
  <si>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</si>
  <si>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</si>
  <si>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</si>
  <si>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</si>
  <si>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</si>
  <si>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</si>
  <si>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</si>
  <si>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</si>
  <si>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</si>
  <si>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</si>
  <si>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</si>
  <si>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</si>
  <si>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</si>
  <si>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</si>
  <si>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</si>
  <si>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</si>
  <si>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</si>
  <si>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</si>
  <si>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</si>
  <si>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</si>
  <si>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</si>
  <si>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</si>
  <si>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</si>
  <si>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</si>
  <si>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</si>
  <si>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</si>
  <si>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</si>
  <si>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</si>
  <si>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</si>
  <si>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</si>
  <si>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</si>
  <si>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</si>
  <si>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</si>
  <si>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</si>
  <si>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</si>
  <si>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</si>
  <si>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</si>
  <si>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</si>
  <si>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</si>
  <si>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</si>
  <si>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</si>
  <si>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</si>
  <si>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</si>
  <si>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</si>
  <si>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</si>
  <si>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</si>
  <si>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</si>
  <si>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</si>
  <si>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</si>
  <si>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</si>
  <si>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</si>
  <si>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</si>
  <si>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</si>
  <si>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</si>
  <si>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</si>
  <si>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</si>
  <si>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</si>
  <si>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</si>
  <si>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</si>
  <si>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</si>
  <si>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</si>
  <si>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</si>
  <si>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</si>
  <si>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30/11/2022
As at 30 Nov 2022</t>
  </si>
  <si>
    <t>Tại ngày 31/12/2022
As at 31 Dec 2022</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</si>
  <si>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</si>
  <si>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</si>
  <si>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</si>
  <si>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</si>
  <si>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</si>
  <si>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</si>
  <si>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</si>
  <si>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</si>
  <si>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</si>
  <si>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</si>
  <si>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</si>
  <si>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</si>
  <si>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</si>
  <si>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</si>
  <si>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</si>
  <si>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</si>
  <si>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</si>
  <si>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</si>
  <si>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</si>
  <si>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</si>
  <si>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</si>
  <si>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</si>
  <si>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</si>
  <si>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</si>
  <si>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</si>
  <si>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</si>
  <si>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</si>
  <si>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</si>
  <si>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</si>
  <si>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</si>
  <si>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</si>
  <si>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</si>
  <si>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</si>
  <si>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</si>
  <si>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</si>
  <si>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</si>
  <si>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</si>
  <si>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</si>
  <si>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</si>
  <si>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</si>
  <si>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</si>
  <si>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</si>
  <si>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</si>
  <si>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</si>
  <si>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</si>
  <si>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</si>
  <si>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</si>
  <si>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</si>
  <si>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</si>
  <si>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</si>
  <si>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</si>
  <si>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</si>
  <si>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</si>
  <si>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</si>
  <si>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</si>
  <si>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</si>
  <si>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</si>
  <si>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</si>
  <si>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</si>
  <si>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</si>
  <si>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</si>
  <si>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</si>
  <si>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</si>
  <si>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</si>
  <si>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</si>
  <si>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</si>
  <si>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</si>
  <si>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</si>
  <si>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</si>
  <si>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</si>
  <si>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</si>
  <si>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</si>
  <si>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</si>
  <si>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</si>
  <si>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</si>
  <si>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</si>
  <si>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</si>
  <si>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</si>
  <si>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</si>
  <si>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</si>
  <si>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</si>
  <si>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</si>
  <si>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</si>
  <si>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</si>
  <si>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</si>
  <si>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</si>
  <si>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</si>
  <si>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</si>
  <si>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</si>
  <si>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</si>
  <si>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</si>
  <si>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</si>
  <si>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</si>
  <si>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</si>
  <si>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</si>
  <si>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</si>
  <si>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</si>
  <si>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</si>
  <si>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</si>
  <si>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</si>
  <si>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</si>
  <si>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</si>
  <si>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</si>
  <si>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</si>
  <si>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</si>
  <si>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</si>
  <si>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</si>
  <si>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</si>
  <si>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</si>
  <si>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</si>
  <si>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</si>
  <si>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</si>
  <si>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</si>
  <si>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</si>
  <si>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</si>
  <si>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</si>
  <si>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</si>
  <si>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</si>
  <si>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</si>
  <si>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</si>
  <si>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</si>
  <si>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</si>
  <si>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</si>
  <si>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</si>
  <si>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</si>
  <si>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</si>
  <si>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</si>
  <si>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</si>
  <si>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</si>
  <si>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</si>
  <si>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</si>
  <si>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</si>
  <si>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</si>
  <si>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</si>
  <si>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</si>
  <si>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</si>
  <si>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</si>
  <si>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</si>
  <si>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</si>
  <si>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</si>
  <si>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</si>
  <si>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</si>
  <si>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</si>
  <si>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</si>
  <si>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</si>
  <si>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</si>
  <si>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</si>
  <si>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</si>
  <si>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</si>
  <si>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</si>
  <si>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</si>
  <si>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</si>
  <si>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</si>
  <si>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</si>
  <si>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</si>
  <si>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</si>
  <si>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30 tháng 11  năm 2022
As at 30 Nov 2022</t>
  </si>
  <si>
    <t>Tại ngày 31 tháng 12  năm 2022 
As at 31 Dec 2022</t>
  </si>
  <si>
    <t>Mã chỉ tiêu
Code</t>
  </si>
  <si>
    <t>STT
No</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</si>
  <si>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</si>
  <si>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</si>
  <si>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</si>
  <si>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</si>
  <si>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</si>
  <si>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</si>
  <si>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</si>
  <si>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</si>
  <si>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</si>
  <si>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</si>
  <si>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</si>
  <si>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t>
  </si>
  <si>
    <t>2241</t>
  </si>
  <si>
    <t>Thay đổi giá trị tài sản ròng của Quỹ do các hoạt động liên quan đến đầu tư của Quỹ trong kỳ
Change of Net Asset Value due to investment related activities during the period</t>
  </si>
  <si>
    <t>1</t>
  </si>
  <si>
    <t>2240</t>
  </si>
  <si>
    <t>Trong đó:
In which:</t>
  </si>
  <si>
    <t>2239</t>
  </si>
  <si>
    <t>Thay đổi giá trị tài sản ròng của Quỹ trong kỳ
Change of Net Asset Value of the Fund during the period</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</si>
  <si>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</si>
  <si>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</si>
  <si>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</si>
  <si>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</si>
  <si>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</si>
  <si>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</si>
  <si>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</si>
  <si>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</si>
  <si>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</si>
  <si>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</si>
  <si>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</si>
  <si>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</si>
  <si>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</si>
  <si>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</si>
  <si>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</si>
  <si>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</si>
  <si>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</si>
  <si>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</si>
  <si>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</si>
  <si>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</si>
  <si>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</si>
  <si>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</si>
  <si>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</si>
  <si>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</si>
  <si>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</si>
  <si>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</si>
  <si>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</si>
  <si>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</si>
  <si>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</si>
  <si>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</si>
  <si>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</si>
  <si>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</si>
  <si>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</si>
  <si>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</si>
  <si>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</si>
  <si>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</si>
  <si>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</si>
  <si>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</si>
  <si>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</si>
  <si>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</si>
  <si>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</si>
  <si>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</si>
  <si>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</si>
  <si>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</si>
  <si>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</si>
  <si>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</si>
  <si>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</si>
  <si>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</si>
  <si>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</si>
  <si>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</si>
  <si>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</si>
  <si>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</si>
  <si>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</si>
  <si>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</si>
  <si>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</si>
  <si>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</si>
  <si>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</si>
  <si>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</si>
  <si>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</si>
  <si>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</si>
  <si>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</si>
  <si>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</si>
  <si>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</si>
  <si>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</si>
  <si>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</si>
  <si>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</si>
  <si>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</si>
  <si>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</si>
  <si>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</si>
  <si>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</si>
  <si>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</si>
  <si>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</si>
  <si>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</si>
  <si>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</si>
  <si>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</si>
  <si>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</si>
  <si>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</si>
  <si>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3</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</si>
  <si>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</si>
  <si>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</si>
  <si>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</si>
  <si>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</si>
  <si>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</si>
  <si>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</si>
  <si>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</si>
  <si>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</si>
  <si>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</si>
  <si>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</si>
  <si>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</si>
  <si>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</si>
  <si>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</si>
  <si>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</si>
  <si>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</si>
  <si>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</si>
  <si>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</si>
  <si>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</si>
  <si>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</si>
  <si>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</si>
  <si>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</si>
  <si>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</si>
  <si>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</si>
  <si>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</si>
  <si>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</si>
  <si>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</si>
  <si>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</si>
  <si>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</si>
  <si>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</si>
  <si>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</si>
  <si>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</si>
  <si>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</si>
  <si>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</si>
  <si>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</si>
  <si>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</si>
  <si>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</si>
  <si>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11 năm 2022
Nov 2022</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</si>
  <si>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</si>
  <si>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</si>
  <si>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</si>
  <si>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</si>
  <si>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</si>
  <si>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</si>
  <si>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</si>
  <si>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</si>
  <si>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</si>
  <si>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</si>
  <si>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</si>
  <si>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</si>
  <si>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</si>
  <si>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2260.4</t>
  </si>
  <si>
    <t>TPBANKCD_170622_7M</t>
  </si>
  <si>
    <t>2.4</t>
  </si>
  <si>
    <t>2260.3</t>
  </si>
  <si>
    <t>CDMB-16.2021.02-CN16</t>
  </si>
  <si>
    <t>2.3</t>
  </si>
  <si>
    <t>2260.2</t>
  </si>
  <si>
    <t>25/2022/HDMB/VCMFI</t>
  </si>
  <si>
    <t>2.2</t>
  </si>
  <si>
    <t>2260.1</t>
  </si>
  <si>
    <t>24/2022/HDMB/VCMFI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</si>
  <si>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</si>
  <si>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</si>
  <si>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</si>
  <si>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</si>
  <si>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</si>
  <si>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</si>
  <si>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</si>
  <si>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</si>
  <si>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</si>
  <si>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</si>
  <si>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</si>
  <si>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</si>
  <si>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</si>
  <si>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</si>
  <si>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</si>
  <si>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</si>
  <si>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</si>
  <si>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</si>
  <si>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</si>
  <si>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</si>
  <si>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</si>
  <si>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</si>
  <si>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</si>
  <si>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</si>
  <si>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</si>
  <si>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</si>
  <si>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</si>
  <si>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</si>
  <si>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</si>
  <si>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</si>
  <si>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</si>
  <si>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</si>
  <si>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</si>
  <si>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</si>
  <si>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</si>
  <si>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</si>
  <si>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</si>
  <si>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</si>
  <si>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</si>
  <si>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</si>
  <si>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</si>
  <si>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2251.2.5</t>
  </si>
  <si>
    <t>SBT121002</t>
  </si>
  <si>
    <t>2.5</t>
  </si>
  <si>
    <t>2251.2.4</t>
  </si>
  <si>
    <t>MSN121015</t>
  </si>
  <si>
    <t>2251.2.3</t>
  </si>
  <si>
    <t>MSN12005</t>
  </si>
  <si>
    <t>2251.2.2</t>
  </si>
  <si>
    <t>MSN120007</t>
  </si>
  <si>
    <t>2251.2.1</t>
  </si>
  <si>
    <t>CTG121030</t>
  </si>
  <si>
    <t>2251.2</t>
  </si>
  <si>
    <t>Trái phiếu niêm yết
Listed bonds</t>
  </si>
  <si>
    <t>2251.1.1</t>
  </si>
  <si>
    <t>PDRH2123002</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</si>
  <si>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</si>
  <si>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</si>
  <si>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</si>
  <si>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</si>
  <si>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</si>
  <si>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</si>
  <si>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</si>
  <si>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</si>
  <si>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</si>
  <si>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</si>
  <si>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</si>
  <si>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</si>
  <si>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</si>
  <si>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</si>
  <si>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</si>
  <si>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</si>
  <si>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</si>
  <si>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</si>
  <si>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</si>
  <si>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</si>
  <si>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</si>
  <si>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</si>
  <si>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</si>
  <si>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</si>
  <si>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</si>
  <si>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</si>
  <si>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</si>
  <si>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</si>
  <si>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</si>
  <si>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</si>
  <si>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</si>
  <si>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</si>
  <si>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</si>
  <si>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</si>
  <si>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</si>
  <si>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</si>
  <si>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</si>
  <si>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</si>
  <si>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</si>
  <si>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</si>
  <si>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</si>
  <si>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</si>
  <si>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</si>
  <si>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</si>
  <si>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</si>
  <si>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</si>
  <si>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</si>
  <si>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</si>
  <si>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</si>
  <si>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</si>
  <si>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</si>
  <si>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</si>
  <si>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</si>
  <si>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</si>
  <si>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</si>
  <si>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</si>
  <si>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</si>
  <si>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</si>
  <si>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</si>
  <si>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</si>
  <si>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</si>
  <si>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</si>
  <si>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</si>
  <si>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</si>
  <si>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</si>
  <si>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</si>
  <si>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</si>
  <si>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</si>
  <si>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</si>
  <si>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</si>
  <si>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</si>
  <si>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</si>
  <si>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</si>
  <si>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</si>
  <si>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</si>
  <si>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</si>
  <si>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</si>
  <si>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</si>
  <si>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</si>
  <si>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</si>
  <si>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</si>
  <si>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</si>
  <si>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</si>
  <si>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</si>
  <si>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</si>
  <si>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</si>
  <si>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</si>
  <si>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</si>
  <si>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</si>
  <si>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</si>
  <si>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</si>
  <si>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</si>
  <si>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</si>
  <si>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</si>
  <si>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</si>
  <si>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</si>
  <si>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</si>
  <si>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</si>
  <si>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</si>
  <si>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</si>
  <si>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</si>
  <si>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</si>
  <si>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</si>
  <si>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</si>
  <si>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</si>
  <si>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</si>
  <si>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</si>
  <si>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</si>
  <si>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</si>
  <si>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</si>
  <si>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</si>
  <si>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</si>
  <si>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</si>
  <si>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</si>
  <si>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</si>
  <si>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</si>
  <si>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</si>
  <si>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</si>
  <si>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</si>
  <si>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</si>
  <si>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</si>
  <si>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</si>
  <si>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</si>
  <si>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</si>
  <si>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</si>
  <si>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</si>
  <si>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</si>
  <si>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</si>
  <si>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</si>
  <si>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</si>
  <si>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</si>
  <si>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</si>
  <si>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</si>
  <si>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</si>
  <si>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</si>
  <si>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</si>
  <si>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</si>
  <si>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</si>
  <si>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</si>
  <si>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</si>
  <si>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</si>
  <si>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</si>
  <si>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</si>
  <si>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</si>
  <si>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</si>
  <si>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</si>
  <si>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</si>
  <si>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</si>
  <si>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</si>
  <si>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</si>
  <si>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</si>
  <si>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</si>
  <si>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</si>
  <si>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</si>
  <si>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</si>
  <si>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</si>
  <si>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</si>
  <si>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</si>
  <si>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</si>
  <si>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</si>
  <si>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</si>
  <si>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</si>
  <si>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</si>
  <si>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</si>
  <si>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</si>
  <si>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</si>
  <si>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</si>
  <si>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</si>
  <si>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</si>
  <si>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</si>
  <si>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</si>
  <si>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</si>
  <si>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</si>
  <si>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</si>
  <si>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</si>
  <si>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</si>
  <si>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</si>
  <si>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</si>
  <si>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</si>
  <si>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</si>
  <si>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</si>
  <si>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</si>
  <si>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</si>
  <si>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</si>
  <si>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</si>
  <si>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03 Jan 2023</t>
  </si>
  <si>
    <t>03/01/2023</t>
  </si>
  <si>
    <t>Loại tài sản
Asset types</t>
  </si>
  <si>
    <t>TT/
No.</t>
  </si>
  <si>
    <t>Tháng 12 năm 2021
Dec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</si>
</sst>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6"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sz val="9.5"/>
      <color indexed="8"/>
      <name val="Times New Roman"/>
      <family val="2"/>
    </font>
    <font>
      <i/>
      <sz val="9.5"/>
      <color indexed="8"/>
      <name val="Times New Roman"/>
      <family val="2"/>
    </font>
    <font>
      <b/>
      <i/>
      <sz val="9.5"/>
      <color indexed="8"/>
      <name val="Times New Roman"/>
      <family val="2"/>
    </font>
    <font>
      <b/>
      <sz val="12"/>
      <color indexed="8"/>
      <name val="Times New Roman"/>
      <family val="2"/>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12">
    <xf numFmtId="0" fontId="0" fillId="0" borderId="0" xfId="0" applyFont="1">
      <alignment vertical="center"/>
    </xf>
    <xf numFmtId="0" fontId="4" fillId="2" borderId="0" xfId="0" applyNumberFormat="1" applyFont="1" applyFill="1" applyBorder="1" applyAlignment="1" applyProtection="1">
      <alignment horizontal="left" vertical="top"/>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167" fontId="5" fillId="2" borderId="2"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165" fontId="0" fillId="0" borderId="0" xfId="0" applyNumberFormat="1" applyFont="1">
      <alignment vertical="center"/>
    </xf>
    <xf numFmtId="0" fontId="4"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165" fontId="5" fillId="2" borderId="10"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right" vertical="top"/>
    </xf>
    <xf numFmtId="0" fontId="5" fillId="3" borderId="3"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9" fillId="2" borderId="0" xfId="0" applyNumberFormat="1" applyFont="1" applyFill="1" applyBorder="1" applyAlignment="1" applyProtection="1">
      <alignment horizontal="center" vertical="top" wrapText="1"/>
    </xf>
    <xf numFmtId="0" fontId="9" fillId="2" borderId="0" xfId="0" applyNumberFormat="1" applyFont="1" applyFill="1" applyBorder="1" applyAlignment="1" applyProtection="1">
      <alignment horizontal="center" vertical="top"/>
    </xf>
    <xf numFmtId="0" fontId="42" fillId="2" borderId="0" xfId="0" applyNumberFormat="1" applyFont="1" applyFill="1" applyBorder="1" applyAlignment="1" applyProtection="1">
      <alignment horizontal="center" vertical="center"/>
    </xf>
    <xf numFmtId="0" fontId="9" fillId="2" borderId="0" xfId="0" applyNumberFormat="1" applyFont="1" applyFill="1" applyBorder="1" applyAlignment="1" applyProtection="1">
      <alignment horizontal="center" vertical="center"/>
    </xf>
    <xf numFmtId="0" fontId="9" fillId="3" borderId="14" xfId="0" applyNumberFormat="1" applyFont="1" applyFill="1" applyBorder="1" applyAlignment="1" applyProtection="1">
      <alignment horizontal="center" vertical="center" wrapText="1"/>
    </xf>
    <xf numFmtId="0" fontId="9" fillId="3" borderId="15" xfId="0" applyNumberFormat="1" applyFont="1" applyFill="1" applyBorder="1" applyAlignment="1" applyProtection="1">
      <alignment horizontal="center" vertical="center" wrapText="1"/>
    </xf>
    <xf numFmtId="0" fontId="9" fillId="3" borderId="16" xfId="0" applyNumberFormat="1" applyFont="1" applyFill="1" applyBorder="1" applyAlignment="1" applyProtection="1">
      <alignment horizontal="center" vertical="center" wrapText="1"/>
    </xf>
    <xf numFmtId="0" fontId="43" fillId="2" borderId="1" xfId="0" applyNumberFormat="1" applyFont="1" applyFill="1" applyBorder="1" applyAlignment="1" applyProtection="1">
      <alignment horizontal="left" vertical="top" wrapText="1"/>
    </xf>
    <xf numFmtId="0" fontId="43" fillId="2" borderId="0" xfId="0" applyNumberFormat="1" applyFont="1" applyFill="1" applyBorder="1" applyAlignment="1" applyProtection="1">
      <alignment horizontal="left" vertical="top"/>
    </xf>
    <xf numFmtId="0" fontId="44" fillId="2" borderId="1" xfId="0" applyNumberFormat="1" applyFont="1" applyFill="1" applyBorder="1" applyAlignment="1" applyProtection="1">
      <alignment horizontal="right" vertical="top"/>
    </xf>
    <xf numFmtId="0" fontId="42" fillId="2" borderId="0" xfId="0" applyNumberFormat="1" applyFont="1" applyFill="1" applyBorder="1" applyAlignment="1" applyProtection="1">
      <alignment horizontal="left" vertical="top"/>
    </xf>
    <xf numFmtId="0" fontId="9" fillId="2" borderId="0" xfId="0" applyNumberFormat="1" applyFont="1" applyFill="1" applyBorder="1" applyAlignment="1" applyProtection="1">
      <alignment horizontal="left" vertical="top"/>
    </xf>
    <xf numFmtId="0" fontId="42" fillId="2" borderId="0" xfId="0" applyNumberFormat="1" applyFont="1" applyFill="1" applyBorder="1" applyAlignment="1" applyProtection="1">
      <alignment horizontal="center" vertical="top"/>
    </xf>
    <xf numFmtId="0" fontId="45" fillId="2" borderId="0" xfId="0" applyNumberFormat="1" applyFont="1" applyFill="1" applyBorder="1" applyAlignment="1" applyProtection="1">
      <alignment horizontal="center" vertical="top"/>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14" fontId="3" fillId="2" borderId="0" xfId="0" quotePrefix="1"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03/01/2023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Jan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298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1325" cy="190500"/>
    <xdr:sp macro="" textlink="" fLocksText="0">
      <xdr:nvSpPr>
        <xdr:cNvPr id="24" name="Text Box 23"/>
        <xdr:cNvSpPr txBox="1">
          <a:spLocks noChangeArrowheads="1"/>
        </xdr:cNvSpPr>
      </xdr:nvSpPr>
      <xdr:spPr bwMode="auto">
        <a:xfrm>
          <a:off x="609600" y="22298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4600" cy="190500"/>
    <xdr:sp macro="" textlink="" fLocksText="0">
      <xdr:nvSpPr>
        <xdr:cNvPr id="25" name="Text Box 24"/>
        <xdr:cNvSpPr txBox="1">
          <a:spLocks noChangeArrowheads="1"/>
        </xdr:cNvSpPr>
      </xdr:nvSpPr>
      <xdr:spPr bwMode="auto">
        <a:xfrm>
          <a:off x="1838325" y="22298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1325" cy="190500"/>
    <xdr:sp macro="" textlink="" fLocksText="0">
      <xdr:nvSpPr>
        <xdr:cNvPr id="27" name="Text Box 26"/>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4600" cy="190500"/>
    <xdr:sp macro="" textlink="" fLocksText="0">
      <xdr:nvSpPr>
        <xdr:cNvPr id="28" name="Text Box 27"/>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2022 / Dec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03/01/2023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Jan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154525"/>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75355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75355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7726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7726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059525"/>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059525"/>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12 năm 2022 / Dec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03/01/2023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Jan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xdr:cNvSpPr txBox="1">
          <a:spLocks noChangeArrowheads="1"/>
        </xdr:cNvSpPr>
      </xdr:nvSpPr>
      <xdr:spPr bwMode="auto">
        <a:xfrm>
          <a:off x="9525" y="152495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xdr:cNvSpPr txBox="1">
          <a:spLocks noChangeArrowheads="1"/>
        </xdr:cNvSpPr>
      </xdr:nvSpPr>
      <xdr:spPr bwMode="auto">
        <a:xfrm>
          <a:off x="1838325" y="152495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xdr:cNvSpPr txBox="1">
          <a:spLocks noChangeArrowheads="1"/>
        </xdr:cNvSpPr>
      </xdr:nvSpPr>
      <xdr:spPr bwMode="auto">
        <a:xfrm>
          <a:off x="9525" y="15440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xdr:cNvSpPr txBox="1">
          <a:spLocks noChangeArrowheads="1"/>
        </xdr:cNvSpPr>
      </xdr:nvSpPr>
      <xdr:spPr bwMode="auto">
        <a:xfrm>
          <a:off x="1838325" y="15440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200025"/>
    <xdr:sp macro="" textlink="" fLocksText="0">
      <xdr:nvSpPr>
        <xdr:cNvPr id="34" name="Text Box 33"/>
        <xdr:cNvSpPr txBox="1">
          <a:spLocks noChangeArrowheads="1"/>
        </xdr:cNvSpPr>
      </xdr:nvSpPr>
      <xdr:spPr bwMode="auto">
        <a:xfrm>
          <a:off x="9525" y="165830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200025"/>
    <xdr:sp macro="" textlink="" fLocksText="0">
      <xdr:nvSpPr>
        <xdr:cNvPr id="35" name="Text Box 34"/>
        <xdr:cNvSpPr txBox="1">
          <a:spLocks noChangeArrowheads="1"/>
        </xdr:cNvSpPr>
      </xdr:nvSpPr>
      <xdr:spPr bwMode="auto">
        <a:xfrm>
          <a:off x="1838325" y="165830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19050</xdr:rowOff>
    </xdr:from>
    <xdr:ext cx="12477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19050"/>
          <a:ext cx="12477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9525</xdr:colOff>
      <xdr:row>2</xdr:row>
      <xdr:rowOff>9525</xdr:rowOff>
    </xdr:from>
    <xdr:ext cx="6705600" cy="428625"/>
    <xdr:sp macro="" textlink="" fLocksText="0">
      <xdr:nvSpPr>
        <xdr:cNvPr id="3" name="Text Box 2"/>
        <xdr:cNvSpPr txBox="1">
          <a:spLocks noChangeArrowheads="1"/>
        </xdr:cNvSpPr>
      </xdr:nvSpPr>
      <xdr:spPr bwMode="auto">
        <a:xfrm>
          <a:off x="9525" y="390525"/>
          <a:ext cx="67056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200" b="1" i="0" u="none" strike="noStrike" baseline="0">
              <a:solidFill>
                <a:srgbClr val="000000"/>
              </a:solidFill>
              <a:latin typeface="Times New Roman"/>
              <a:cs typeface="Times New Roman"/>
            </a:rPr>
            <a:t>BÁO CÁO VỀ HOẠT ĐỘNG ĐẦU TƯ</a:t>
          </a:r>
        </a:p>
        <a:p>
          <a:pPr algn="ctr" rtl="0">
            <a:defRPr sz="1000"/>
          </a:pPr>
          <a:r>
            <a:rPr lang="en-US" sz="120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3</xdr:row>
      <xdr:rowOff>9525</xdr:rowOff>
    </xdr:from>
    <xdr:ext cx="6705600" cy="200025"/>
    <xdr:sp macro="" textlink="" fLocksText="0">
      <xdr:nvSpPr>
        <xdr:cNvPr id="4" name="Text Box 3"/>
        <xdr:cNvSpPr txBox="1">
          <a:spLocks noChangeArrowheads="1"/>
        </xdr:cNvSpPr>
      </xdr:nvSpPr>
      <xdr:spPr bwMode="auto">
        <a:xfrm>
          <a:off x="9525" y="581025"/>
          <a:ext cx="6705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4</xdr:row>
      <xdr:rowOff>9525</xdr:rowOff>
    </xdr:from>
    <xdr:ext cx="523875" cy="200025"/>
    <xdr:sp macro="" textlink="" fLocksText="0">
      <xdr:nvSpPr>
        <xdr:cNvPr id="5" name="Text Box 4"/>
        <xdr:cNvSpPr txBox="1">
          <a:spLocks noChangeArrowheads="1"/>
        </xdr:cNvSpPr>
      </xdr:nvSpPr>
      <xdr:spPr bwMode="auto">
        <a:xfrm>
          <a:off x="9525" y="771525"/>
          <a:ext cx="523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4</xdr:row>
      <xdr:rowOff>9525</xdr:rowOff>
    </xdr:from>
    <xdr:ext cx="1704975" cy="200025"/>
    <xdr:sp macro="" textlink="" fLocksText="0">
      <xdr:nvSpPr>
        <xdr:cNvPr id="6" name="Text Box 5"/>
        <xdr:cNvSpPr txBox="1">
          <a:spLocks noChangeArrowheads="1"/>
        </xdr:cNvSpPr>
      </xdr:nvSpPr>
      <xdr:spPr bwMode="auto">
        <a:xfrm>
          <a:off x="619125" y="7715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4</xdr:row>
      <xdr:rowOff>9525</xdr:rowOff>
    </xdr:from>
    <xdr:ext cx="4476750" cy="200025"/>
    <xdr:sp macro="" textlink="" fLocksText="0">
      <xdr:nvSpPr>
        <xdr:cNvPr id="7" name="Text Box 6"/>
        <xdr:cNvSpPr txBox="1">
          <a:spLocks noChangeArrowheads="1"/>
        </xdr:cNvSpPr>
      </xdr:nvSpPr>
      <xdr:spPr bwMode="auto">
        <a:xfrm>
          <a:off x="1228725" y="7715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5</xdr:row>
      <xdr:rowOff>9525</xdr:rowOff>
    </xdr:from>
    <xdr:ext cx="1704975" cy="200025"/>
    <xdr:sp macro="" textlink="" fLocksText="0">
      <xdr:nvSpPr>
        <xdr:cNvPr id="8" name="Text Box 7"/>
        <xdr:cNvSpPr txBox="1">
          <a:spLocks noChangeArrowheads="1"/>
        </xdr:cNvSpPr>
      </xdr:nvSpPr>
      <xdr:spPr bwMode="auto">
        <a:xfrm>
          <a:off x="619125" y="9620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5</xdr:row>
      <xdr:rowOff>9525</xdr:rowOff>
    </xdr:from>
    <xdr:ext cx="4476750" cy="200025"/>
    <xdr:sp macro="" textlink="" fLocksText="0">
      <xdr:nvSpPr>
        <xdr:cNvPr id="9" name="Text Box 8"/>
        <xdr:cNvSpPr txBox="1">
          <a:spLocks noChangeArrowheads="1"/>
        </xdr:cNvSpPr>
      </xdr:nvSpPr>
      <xdr:spPr bwMode="auto">
        <a:xfrm>
          <a:off x="1228725" y="9620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6</xdr:row>
      <xdr:rowOff>9525</xdr:rowOff>
    </xdr:from>
    <xdr:ext cx="523875" cy="200025"/>
    <xdr:sp macro="" textlink="" fLocksText="0">
      <xdr:nvSpPr>
        <xdr:cNvPr id="10" name="Text Box 9"/>
        <xdr:cNvSpPr txBox="1">
          <a:spLocks noChangeArrowheads="1"/>
        </xdr:cNvSpPr>
      </xdr:nvSpPr>
      <xdr:spPr bwMode="auto">
        <a:xfrm>
          <a:off x="9525" y="1152525"/>
          <a:ext cx="523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6</xdr:row>
      <xdr:rowOff>9525</xdr:rowOff>
    </xdr:from>
    <xdr:ext cx="1704975" cy="200025"/>
    <xdr:sp macro="" textlink="" fLocksText="0">
      <xdr:nvSpPr>
        <xdr:cNvPr id="11" name="Text Box 10"/>
        <xdr:cNvSpPr txBox="1">
          <a:spLocks noChangeArrowheads="1"/>
        </xdr:cNvSpPr>
      </xdr:nvSpPr>
      <xdr:spPr bwMode="auto">
        <a:xfrm>
          <a:off x="619125" y="11525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6</xdr:row>
      <xdr:rowOff>9525</xdr:rowOff>
    </xdr:from>
    <xdr:ext cx="4476750" cy="200025"/>
    <xdr:sp macro="" textlink="" fLocksText="0">
      <xdr:nvSpPr>
        <xdr:cNvPr id="12" name="Text Box 11"/>
        <xdr:cNvSpPr txBox="1">
          <a:spLocks noChangeArrowheads="1"/>
        </xdr:cNvSpPr>
      </xdr:nvSpPr>
      <xdr:spPr bwMode="auto">
        <a:xfrm>
          <a:off x="1228725" y="11525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7</xdr:row>
      <xdr:rowOff>9525</xdr:rowOff>
    </xdr:from>
    <xdr:ext cx="1704975" cy="200025"/>
    <xdr:sp macro="" textlink="" fLocksText="0">
      <xdr:nvSpPr>
        <xdr:cNvPr id="13" name="Text Box 12"/>
        <xdr:cNvSpPr txBox="1">
          <a:spLocks noChangeArrowheads="1"/>
        </xdr:cNvSpPr>
      </xdr:nvSpPr>
      <xdr:spPr bwMode="auto">
        <a:xfrm>
          <a:off x="619125" y="13430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7</xdr:row>
      <xdr:rowOff>9525</xdr:rowOff>
    </xdr:from>
    <xdr:ext cx="4476750" cy="200025"/>
    <xdr:sp macro="" textlink="" fLocksText="0">
      <xdr:nvSpPr>
        <xdr:cNvPr id="14" name="Text Box 13"/>
        <xdr:cNvSpPr txBox="1">
          <a:spLocks noChangeArrowheads="1"/>
        </xdr:cNvSpPr>
      </xdr:nvSpPr>
      <xdr:spPr bwMode="auto">
        <a:xfrm>
          <a:off x="1228725" y="13430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8</xdr:row>
      <xdr:rowOff>9525</xdr:rowOff>
    </xdr:from>
    <xdr:ext cx="523875" cy="200025"/>
    <xdr:sp macro="" textlink="" fLocksText="0">
      <xdr:nvSpPr>
        <xdr:cNvPr id="15" name="Text Box 14"/>
        <xdr:cNvSpPr txBox="1">
          <a:spLocks noChangeArrowheads="1"/>
        </xdr:cNvSpPr>
      </xdr:nvSpPr>
      <xdr:spPr bwMode="auto">
        <a:xfrm>
          <a:off x="9525" y="1533525"/>
          <a:ext cx="523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8</xdr:row>
      <xdr:rowOff>9525</xdr:rowOff>
    </xdr:from>
    <xdr:ext cx="1704975" cy="200025"/>
    <xdr:sp macro="" textlink="" fLocksText="0">
      <xdr:nvSpPr>
        <xdr:cNvPr id="16" name="Text Box 15"/>
        <xdr:cNvSpPr txBox="1">
          <a:spLocks noChangeArrowheads="1"/>
        </xdr:cNvSpPr>
      </xdr:nvSpPr>
      <xdr:spPr bwMode="auto">
        <a:xfrm>
          <a:off x="619125" y="15335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Tên Quỹ:</a:t>
          </a:r>
        </a:p>
      </xdr:txBody>
    </xdr:sp>
    <xdr:clientData/>
  </xdr:oneCellAnchor>
  <xdr:oneCellAnchor>
    <xdr:from>
      <xdr:col>2</xdr:col>
      <xdr:colOff>9525</xdr:colOff>
      <xdr:row>8</xdr:row>
      <xdr:rowOff>9525</xdr:rowOff>
    </xdr:from>
    <xdr:ext cx="4476750" cy="200025"/>
    <xdr:sp macro="" textlink="" fLocksText="0">
      <xdr:nvSpPr>
        <xdr:cNvPr id="17" name="Text Box 16"/>
        <xdr:cNvSpPr txBox="1">
          <a:spLocks noChangeArrowheads="1"/>
        </xdr:cNvSpPr>
      </xdr:nvSpPr>
      <xdr:spPr bwMode="auto">
        <a:xfrm>
          <a:off x="1228725" y="15335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9</xdr:row>
      <xdr:rowOff>9525</xdr:rowOff>
    </xdr:from>
    <xdr:ext cx="1704975" cy="200025"/>
    <xdr:sp macro="" textlink="" fLocksText="0">
      <xdr:nvSpPr>
        <xdr:cNvPr id="18" name="Text Box 17"/>
        <xdr:cNvSpPr txBox="1">
          <a:spLocks noChangeArrowheads="1"/>
        </xdr:cNvSpPr>
      </xdr:nvSpPr>
      <xdr:spPr bwMode="auto">
        <a:xfrm>
          <a:off x="619125" y="17240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Fund name:</a:t>
          </a:r>
        </a:p>
      </xdr:txBody>
    </xdr:sp>
    <xdr:clientData/>
  </xdr:oneCellAnchor>
  <xdr:oneCellAnchor>
    <xdr:from>
      <xdr:col>2</xdr:col>
      <xdr:colOff>9525</xdr:colOff>
      <xdr:row>9</xdr:row>
      <xdr:rowOff>9525</xdr:rowOff>
    </xdr:from>
    <xdr:ext cx="4476750" cy="200025"/>
    <xdr:sp macro="" textlink="" fLocksText="0">
      <xdr:nvSpPr>
        <xdr:cNvPr id="19" name="Text Box 18"/>
        <xdr:cNvSpPr txBox="1">
          <a:spLocks noChangeArrowheads="1"/>
        </xdr:cNvSpPr>
      </xdr:nvSpPr>
      <xdr:spPr bwMode="auto">
        <a:xfrm>
          <a:off x="1228725" y="17240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10</xdr:row>
      <xdr:rowOff>9525</xdr:rowOff>
    </xdr:from>
    <xdr:ext cx="523875" cy="200025"/>
    <xdr:sp macro="" textlink="" fLocksText="0">
      <xdr:nvSpPr>
        <xdr:cNvPr id="20" name="Text Box 19"/>
        <xdr:cNvSpPr txBox="1">
          <a:spLocks noChangeArrowheads="1"/>
        </xdr:cNvSpPr>
      </xdr:nvSpPr>
      <xdr:spPr bwMode="auto">
        <a:xfrm>
          <a:off x="9525" y="1914525"/>
          <a:ext cx="523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10</xdr:row>
      <xdr:rowOff>9525</xdr:rowOff>
    </xdr:from>
    <xdr:ext cx="1704975" cy="200025"/>
    <xdr:sp macro="" textlink="" fLocksText="0">
      <xdr:nvSpPr>
        <xdr:cNvPr id="21" name="Text Box 20"/>
        <xdr:cNvSpPr txBox="1">
          <a:spLocks noChangeArrowheads="1"/>
        </xdr:cNvSpPr>
      </xdr:nvSpPr>
      <xdr:spPr bwMode="auto">
        <a:xfrm>
          <a:off x="619125" y="19145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10</xdr:row>
      <xdr:rowOff>9525</xdr:rowOff>
    </xdr:from>
    <xdr:ext cx="4476750" cy="200025"/>
    <xdr:sp macro="" textlink="" fLocksText="0">
      <xdr:nvSpPr>
        <xdr:cNvPr id="22" name="Text Box 21"/>
        <xdr:cNvSpPr txBox="1">
          <a:spLocks noChangeArrowheads="1"/>
        </xdr:cNvSpPr>
      </xdr:nvSpPr>
      <xdr:spPr bwMode="auto">
        <a:xfrm>
          <a:off x="1228725" y="19145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1" i="0" u="none" strike="noStrike" baseline="0">
              <a:solidFill>
                <a:srgbClr val="000000"/>
              </a:solidFill>
              <a:latin typeface="Times New Roman"/>
              <a:cs typeface="Times New Roman"/>
            </a:rPr>
            <a:t>03/01/23</a:t>
          </a:r>
        </a:p>
      </xdr:txBody>
    </xdr:sp>
    <xdr:clientData/>
  </xdr:oneCellAnchor>
  <xdr:oneCellAnchor>
    <xdr:from>
      <xdr:col>1</xdr:col>
      <xdr:colOff>9525</xdr:colOff>
      <xdr:row>11</xdr:row>
      <xdr:rowOff>9525</xdr:rowOff>
    </xdr:from>
    <xdr:ext cx="1704975" cy="200025"/>
    <xdr:sp macro="" textlink="" fLocksText="0">
      <xdr:nvSpPr>
        <xdr:cNvPr id="23" name="Text Box 22"/>
        <xdr:cNvSpPr txBox="1">
          <a:spLocks noChangeArrowheads="1"/>
        </xdr:cNvSpPr>
      </xdr:nvSpPr>
      <xdr:spPr bwMode="auto">
        <a:xfrm>
          <a:off x="619125" y="2105025"/>
          <a:ext cx="1704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11</xdr:row>
      <xdr:rowOff>9525</xdr:rowOff>
    </xdr:from>
    <xdr:ext cx="4476750" cy="200025"/>
    <xdr:sp macro="" textlink="" fLocksText="0">
      <xdr:nvSpPr>
        <xdr:cNvPr id="24" name="Text Box 23"/>
        <xdr:cNvSpPr txBox="1">
          <a:spLocks noChangeArrowheads="1"/>
        </xdr:cNvSpPr>
      </xdr:nvSpPr>
      <xdr:spPr bwMode="auto">
        <a:xfrm>
          <a:off x="1228725" y="21050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0" u="none" strike="noStrike" baseline="0">
              <a:solidFill>
                <a:srgbClr val="000000"/>
              </a:solidFill>
              <a:latin typeface="Times New Roman"/>
              <a:cs typeface="Times New Roman"/>
            </a:rPr>
            <a:t>03 Jan 2023</a:t>
          </a:r>
        </a:p>
      </xdr:txBody>
    </xdr:sp>
    <xdr:clientData/>
  </xdr:oneCellAnchor>
  <xdr:oneCellAnchor>
    <xdr:from>
      <xdr:col>2</xdr:col>
      <xdr:colOff>9525</xdr:colOff>
      <xdr:row>12</xdr:row>
      <xdr:rowOff>9525</xdr:rowOff>
    </xdr:from>
    <xdr:ext cx="4476750" cy="200025"/>
    <xdr:sp macro="" textlink="" fLocksText="0">
      <xdr:nvSpPr>
        <xdr:cNvPr id="25" name="Text Box 24"/>
        <xdr:cNvSpPr txBox="1">
          <a:spLocks noChangeArrowheads="1"/>
        </xdr:cNvSpPr>
      </xdr:nvSpPr>
      <xdr:spPr bwMode="auto">
        <a:xfrm>
          <a:off x="1228725" y="2295525"/>
          <a:ext cx="44767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50" b="1" i="1"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58</xdr:row>
      <xdr:rowOff>9525</xdr:rowOff>
    </xdr:from>
    <xdr:ext cx="2238375" cy="200025"/>
    <xdr:sp macro="" textlink="" fLocksText="0">
      <xdr:nvSpPr>
        <xdr:cNvPr id="26" name="Text Box 25"/>
        <xdr:cNvSpPr txBox="1">
          <a:spLocks noChangeArrowheads="1"/>
        </xdr:cNvSpPr>
      </xdr:nvSpPr>
      <xdr:spPr bwMode="auto">
        <a:xfrm>
          <a:off x="9525" y="11058525"/>
          <a:ext cx="2238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1" u="none" strike="noStrike" baseline="0">
              <a:solidFill>
                <a:srgbClr val="000000"/>
              </a:solidFill>
              <a:latin typeface="Times New Roman"/>
              <a:cs typeface="Times New Roman"/>
            </a:rPr>
            <a:t>Ghi chú:</a:t>
          </a:r>
        </a:p>
      </xdr:txBody>
    </xdr:sp>
    <xdr:clientData/>
  </xdr:oneCellAnchor>
  <xdr:oneCellAnchor>
    <xdr:from>
      <xdr:col>0</xdr:col>
      <xdr:colOff>9525</xdr:colOff>
      <xdr:row>59</xdr:row>
      <xdr:rowOff>9525</xdr:rowOff>
    </xdr:from>
    <xdr:ext cx="6705600" cy="333375"/>
    <xdr:sp macro="" textlink="" fLocksText="0">
      <xdr:nvSpPr>
        <xdr:cNvPr id="27" name="Text Box 26"/>
        <xdr:cNvSpPr txBox="1">
          <a:spLocks noChangeArrowheads="1"/>
        </xdr:cNvSpPr>
      </xdr:nvSpPr>
      <xdr:spPr bwMode="auto">
        <a:xfrm>
          <a:off x="9525" y="11249025"/>
          <a:ext cx="67056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50"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62</xdr:row>
      <xdr:rowOff>9525</xdr:rowOff>
    </xdr:from>
    <xdr:ext cx="3048000" cy="200025"/>
    <xdr:sp macro="" textlink="" fLocksText="0">
      <xdr:nvSpPr>
        <xdr:cNvPr id="28" name="Text Box 27"/>
        <xdr:cNvSpPr txBox="1">
          <a:spLocks noChangeArrowheads="1"/>
        </xdr:cNvSpPr>
      </xdr:nvSpPr>
      <xdr:spPr bwMode="auto">
        <a:xfrm>
          <a:off x="9525" y="11820525"/>
          <a:ext cx="3048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4</xdr:col>
      <xdr:colOff>114300</xdr:colOff>
      <xdr:row>62</xdr:row>
      <xdr:rowOff>9525</xdr:rowOff>
    </xdr:from>
    <xdr:ext cx="2990850" cy="200025"/>
    <xdr:sp macro="" textlink="" fLocksText="0">
      <xdr:nvSpPr>
        <xdr:cNvPr id="29" name="Text Box 28"/>
        <xdr:cNvSpPr txBox="1">
          <a:spLocks noChangeArrowheads="1"/>
        </xdr:cNvSpPr>
      </xdr:nvSpPr>
      <xdr:spPr bwMode="auto">
        <a:xfrm>
          <a:off x="2552700" y="11820525"/>
          <a:ext cx="2990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63</xdr:row>
      <xdr:rowOff>9525</xdr:rowOff>
    </xdr:from>
    <xdr:ext cx="3048000" cy="200025"/>
    <xdr:sp macro="" textlink="" fLocksText="0">
      <xdr:nvSpPr>
        <xdr:cNvPr id="30" name="Text Box 29"/>
        <xdr:cNvSpPr txBox="1">
          <a:spLocks noChangeArrowheads="1"/>
        </xdr:cNvSpPr>
      </xdr:nvSpPr>
      <xdr:spPr bwMode="auto">
        <a:xfrm>
          <a:off x="9525" y="12011025"/>
          <a:ext cx="3048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0" i="0" u="none" strike="noStrike" baseline="0">
              <a:solidFill>
                <a:srgbClr val="000000"/>
              </a:solidFill>
              <a:latin typeface="Times New Roman"/>
              <a:cs typeface="Times New Roman"/>
            </a:rPr>
            <a:t>Authorised Representative of Supervisory Bank</a:t>
          </a:r>
        </a:p>
      </xdr:txBody>
    </xdr:sp>
    <xdr:clientData/>
  </xdr:oneCellAnchor>
  <xdr:oneCellAnchor>
    <xdr:from>
      <xdr:col>4</xdr:col>
      <xdr:colOff>114300</xdr:colOff>
      <xdr:row>63</xdr:row>
      <xdr:rowOff>9525</xdr:rowOff>
    </xdr:from>
    <xdr:ext cx="2990850" cy="200025"/>
    <xdr:sp macro="" textlink="" fLocksText="0">
      <xdr:nvSpPr>
        <xdr:cNvPr id="31" name="Text Box 30"/>
        <xdr:cNvSpPr txBox="1">
          <a:spLocks noChangeArrowheads="1"/>
        </xdr:cNvSpPr>
      </xdr:nvSpPr>
      <xdr:spPr bwMode="auto">
        <a:xfrm>
          <a:off x="2552700" y="12011025"/>
          <a:ext cx="29908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50"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69</xdr:row>
      <xdr:rowOff>9525</xdr:rowOff>
    </xdr:from>
    <xdr:ext cx="3048000" cy="314325"/>
    <xdr:sp macro="" textlink="" fLocksText="0">
      <xdr:nvSpPr>
        <xdr:cNvPr id="32" name="Text Box 31"/>
        <xdr:cNvSpPr txBox="1">
          <a:spLocks noChangeArrowheads="1"/>
        </xdr:cNvSpPr>
      </xdr:nvSpPr>
      <xdr:spPr bwMode="auto">
        <a:xfrm>
          <a:off x="9525" y="13154025"/>
          <a:ext cx="30480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Ngân hàng TMCP Ngoại Thương Việt Nam</a:t>
          </a:r>
        </a:p>
      </xdr:txBody>
    </xdr:sp>
    <xdr:clientData/>
  </xdr:oneCellAnchor>
  <xdr:oneCellAnchor>
    <xdr:from>
      <xdr:col>4</xdr:col>
      <xdr:colOff>114300</xdr:colOff>
      <xdr:row>69</xdr:row>
      <xdr:rowOff>9525</xdr:rowOff>
    </xdr:from>
    <xdr:ext cx="2990850" cy="314325"/>
    <xdr:sp macro="" textlink="" fLocksText="0">
      <xdr:nvSpPr>
        <xdr:cNvPr id="33" name="Text Box 32"/>
        <xdr:cNvSpPr txBox="1">
          <a:spLocks noChangeArrowheads="1"/>
        </xdr:cNvSpPr>
      </xdr:nvSpPr>
      <xdr:spPr bwMode="auto">
        <a:xfrm>
          <a:off x="2552700" y="13154025"/>
          <a:ext cx="299085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12 năm 2022 / Dec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03/01/2023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Jan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7725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4625" cy="952500"/>
    <xdr:sp macro="" textlink="" fLocksText="0">
      <xdr:nvSpPr>
        <xdr:cNvPr id="31" name="Text Box 30"/>
        <xdr:cNvSpPr txBox="1">
          <a:spLocks noChangeArrowheads="1"/>
        </xdr:cNvSpPr>
      </xdr:nvSpPr>
      <xdr:spPr bwMode="auto">
        <a:xfrm>
          <a:off x="9525" y="8963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4625" cy="952500"/>
    <xdr:sp macro="" textlink="" fLocksText="0">
      <xdr:nvSpPr>
        <xdr:cNvPr id="32" name="Text Box 31"/>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6125" cy="180975"/>
    <xdr:sp macro="" textlink="" fLocksText="0">
      <xdr:nvSpPr>
        <xdr:cNvPr id="33" name="Text Box 32"/>
        <xdr:cNvSpPr txBox="1">
          <a:spLocks noChangeArrowheads="1"/>
        </xdr:cNvSpPr>
      </xdr:nvSpPr>
      <xdr:spPr bwMode="auto">
        <a:xfrm>
          <a:off x="9525" y="95345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0975"/>
    <xdr:sp macro="" textlink="" fLocksText="0">
      <xdr:nvSpPr>
        <xdr:cNvPr id="34" name="Text Box 33"/>
        <xdr:cNvSpPr txBox="1">
          <a:spLocks noChangeArrowheads="1"/>
        </xdr:cNvSpPr>
      </xdr:nvSpPr>
      <xdr:spPr bwMode="auto">
        <a:xfrm>
          <a:off x="1228725" y="95345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6125" cy="152400"/>
    <xdr:sp macro="" textlink="" fLocksText="0">
      <xdr:nvSpPr>
        <xdr:cNvPr id="35" name="Text Box 34"/>
        <xdr:cNvSpPr txBox="1">
          <a:spLocks noChangeArrowheads="1"/>
        </xdr:cNvSpPr>
      </xdr:nvSpPr>
      <xdr:spPr bwMode="auto">
        <a:xfrm>
          <a:off x="9525" y="97250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2400"/>
    <xdr:sp macro="" textlink="" fLocksText="0">
      <xdr:nvSpPr>
        <xdr:cNvPr id="36" name="Text Box 35"/>
        <xdr:cNvSpPr txBox="1">
          <a:spLocks noChangeArrowheads="1"/>
        </xdr:cNvSpPr>
      </xdr:nvSpPr>
      <xdr:spPr bwMode="auto">
        <a:xfrm>
          <a:off x="1228725" y="97250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6125" cy="200025"/>
    <xdr:sp macro="" textlink="" fLocksText="0">
      <xdr:nvSpPr>
        <xdr:cNvPr id="37" name="Text Box 36"/>
        <xdr:cNvSpPr txBox="1">
          <a:spLocks noChangeArrowheads="1"/>
        </xdr:cNvSpPr>
      </xdr:nvSpPr>
      <xdr:spPr bwMode="auto">
        <a:xfrm>
          <a:off x="9525" y="110585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200025"/>
    <xdr:sp macro="" textlink="" fLocksText="0">
      <xdr:nvSpPr>
        <xdr:cNvPr id="38" name="Text Box 37"/>
        <xdr:cNvSpPr txBox="1">
          <a:spLocks noChangeArrowheads="1"/>
        </xdr:cNvSpPr>
      </xdr:nvSpPr>
      <xdr:spPr bwMode="auto">
        <a:xfrm>
          <a:off x="1228725" y="11058525"/>
          <a:ext cx="3238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12 năm 2022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Dec 2022</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227"/>
      <c r="B1" s="278"/>
      <c r="C1" s="278"/>
      <c r="D1" s="278"/>
      <c r="E1" s="279" t="s">
        <v>0</v>
      </c>
      <c r="F1" s="279"/>
      <c r="G1" s="279"/>
      <c r="H1" s="279"/>
      <c r="I1" s="279"/>
      <c r="J1" s="279"/>
      <c r="K1" s="279"/>
      <c r="L1" s="279"/>
    </row>
    <row r="2" spans="1:12" ht="33" customHeight="1" x14ac:dyDescent="0.25">
      <c r="A2" s="280" t="s">
        <v>1</v>
      </c>
      <c r="B2" s="280"/>
      <c r="C2" s="280"/>
      <c r="D2" s="280"/>
      <c r="E2" s="280"/>
      <c r="F2" s="280"/>
      <c r="G2" s="280"/>
      <c r="H2" s="280"/>
      <c r="I2" s="280"/>
      <c r="J2" s="280"/>
      <c r="K2" s="280"/>
      <c r="L2" s="280"/>
    </row>
    <row r="3" spans="1:12" ht="27" customHeight="1" x14ac:dyDescent="0.25">
      <c r="A3" s="246" t="s">
        <v>2</v>
      </c>
      <c r="B3" s="246"/>
      <c r="C3" s="246"/>
      <c r="D3" s="246"/>
      <c r="E3" s="246"/>
      <c r="F3" s="246"/>
      <c r="G3" s="246"/>
      <c r="H3" s="246"/>
      <c r="I3" s="246"/>
      <c r="J3" s="246"/>
      <c r="K3" s="246"/>
      <c r="L3" s="246"/>
    </row>
    <row r="4" spans="1:12" ht="12.75" customHeight="1" x14ac:dyDescent="0.25">
      <c r="A4" s="248" t="s">
        <v>3</v>
      </c>
      <c r="B4" s="248"/>
      <c r="C4" s="248"/>
      <c r="D4" s="248"/>
      <c r="E4" s="248"/>
      <c r="F4" s="248"/>
      <c r="G4" s="248"/>
      <c r="H4" s="248"/>
      <c r="I4" s="248"/>
      <c r="J4" s="248"/>
      <c r="K4" s="248"/>
      <c r="L4" s="248"/>
    </row>
    <row r="5" spans="1:12" ht="9.75" customHeight="1" x14ac:dyDescent="0.25">
      <c r="A5" s="227"/>
      <c r="B5" s="278"/>
      <c r="C5" s="278"/>
      <c r="D5" s="278"/>
      <c r="E5" s="278"/>
      <c r="F5" s="278"/>
      <c r="G5" s="278"/>
      <c r="H5" s="278"/>
      <c r="I5" s="278"/>
      <c r="J5" s="278"/>
      <c r="K5" s="278"/>
      <c r="L5" s="278"/>
    </row>
    <row r="6" spans="1:12" ht="15.75" customHeight="1" x14ac:dyDescent="0.25">
      <c r="A6" s="273" t="s">
        <v>4</v>
      </c>
      <c r="B6" s="273"/>
      <c r="C6" s="273"/>
      <c r="D6" s="273"/>
      <c r="E6" s="273" t="s">
        <v>5</v>
      </c>
      <c r="F6" s="273"/>
      <c r="G6" s="273"/>
      <c r="H6" s="273"/>
      <c r="I6" s="273"/>
      <c r="J6" s="273"/>
      <c r="K6" s="273"/>
      <c r="L6" s="273"/>
    </row>
    <row r="7" spans="1:12" ht="15.75" customHeight="1" x14ac:dyDescent="0.25">
      <c r="A7" s="275" t="s">
        <v>6</v>
      </c>
      <c r="B7" s="275"/>
      <c r="C7" s="275"/>
      <c r="D7" s="275"/>
      <c r="E7" s="275" t="s">
        <v>7</v>
      </c>
      <c r="F7" s="275"/>
      <c r="G7" s="275"/>
      <c r="H7" s="275"/>
      <c r="I7" s="275"/>
      <c r="J7" s="275"/>
      <c r="K7" s="275"/>
      <c r="L7" s="275"/>
    </row>
    <row r="8" spans="1:12" ht="15.75" customHeight="1" x14ac:dyDescent="0.25">
      <c r="A8" s="273" t="s">
        <v>8</v>
      </c>
      <c r="B8" s="273"/>
      <c r="C8" s="273"/>
      <c r="D8" s="273"/>
      <c r="E8" s="273" t="s">
        <v>9</v>
      </c>
      <c r="F8" s="273"/>
      <c r="G8" s="273"/>
      <c r="H8" s="273"/>
      <c r="I8" s="273"/>
      <c r="J8" s="273"/>
      <c r="K8" s="273"/>
      <c r="L8" s="273"/>
    </row>
    <row r="9" spans="1:12" ht="15.75" customHeight="1" x14ac:dyDescent="0.25">
      <c r="A9" s="275" t="s">
        <v>10</v>
      </c>
      <c r="B9" s="275"/>
      <c r="C9" s="275"/>
      <c r="D9" s="275"/>
      <c r="E9" s="275" t="s">
        <v>11</v>
      </c>
      <c r="F9" s="275"/>
      <c r="G9" s="275"/>
      <c r="H9" s="275"/>
      <c r="I9" s="275"/>
      <c r="J9" s="275"/>
      <c r="K9" s="275"/>
      <c r="L9" s="275"/>
    </row>
    <row r="10" spans="1:12" ht="15.75" customHeight="1" x14ac:dyDescent="0.25">
      <c r="A10" s="273" t="s">
        <v>12</v>
      </c>
      <c r="B10" s="273"/>
      <c r="C10" s="273"/>
      <c r="D10" s="273"/>
      <c r="E10" s="273" t="s">
        <v>13</v>
      </c>
      <c r="F10" s="273"/>
      <c r="G10" s="273"/>
      <c r="H10" s="273"/>
      <c r="I10" s="273"/>
      <c r="J10" s="273"/>
      <c r="K10" s="273"/>
      <c r="L10" s="273"/>
    </row>
    <row r="11" spans="1:12" ht="15.75" customHeight="1" x14ac:dyDescent="0.25">
      <c r="A11" s="275" t="s">
        <v>14</v>
      </c>
      <c r="B11" s="275"/>
      <c r="C11" s="275"/>
      <c r="D11" s="275"/>
      <c r="E11" s="275" t="s">
        <v>15</v>
      </c>
      <c r="F11" s="275"/>
      <c r="G11" s="275"/>
      <c r="H11" s="275"/>
      <c r="I11" s="275"/>
      <c r="J11" s="275"/>
      <c r="K11" s="275"/>
      <c r="L11" s="275"/>
    </row>
    <row r="12" spans="1:12" ht="15.75" customHeight="1" x14ac:dyDescent="0.25">
      <c r="A12" s="273" t="s">
        <v>16</v>
      </c>
      <c r="B12" s="273"/>
      <c r="C12" s="273"/>
      <c r="D12" s="273"/>
      <c r="E12" s="274" t="s">
        <v>917</v>
      </c>
      <c r="F12" s="273"/>
      <c r="G12" s="273"/>
      <c r="H12" s="273"/>
      <c r="I12" s="273"/>
      <c r="J12" s="273"/>
      <c r="K12" s="273"/>
      <c r="L12" s="273"/>
    </row>
    <row r="13" spans="1:12" ht="15.75" customHeight="1" x14ac:dyDescent="0.25">
      <c r="A13" s="275" t="s">
        <v>17</v>
      </c>
      <c r="B13" s="275"/>
      <c r="C13" s="275"/>
      <c r="D13" s="275"/>
      <c r="E13" s="276" t="s">
        <v>916</v>
      </c>
      <c r="F13" s="275"/>
      <c r="G13" s="275"/>
      <c r="H13" s="275"/>
      <c r="I13" s="275"/>
      <c r="J13" s="275"/>
      <c r="K13" s="275"/>
      <c r="L13" s="275"/>
    </row>
    <row r="14" spans="1:12" ht="8.25" customHeight="1" x14ac:dyDescent="0.25">
      <c r="A14" s="226"/>
      <c r="B14" s="277"/>
      <c r="C14" s="277"/>
      <c r="D14" s="277"/>
      <c r="E14" s="277"/>
      <c r="F14" s="277"/>
      <c r="G14" s="277"/>
      <c r="H14" s="277"/>
      <c r="I14" s="277"/>
      <c r="J14" s="277"/>
      <c r="K14" s="277"/>
      <c r="L14" s="277"/>
    </row>
    <row r="15" spans="1:12" ht="26.25" customHeight="1" x14ac:dyDescent="0.25">
      <c r="A15" s="267" t="s">
        <v>18</v>
      </c>
      <c r="B15" s="268"/>
      <c r="C15" s="268"/>
      <c r="D15" s="268" t="s">
        <v>19</v>
      </c>
      <c r="E15" s="268"/>
      <c r="F15" s="268" t="s">
        <v>20</v>
      </c>
      <c r="G15" s="268"/>
      <c r="H15" s="271" t="s">
        <v>21</v>
      </c>
      <c r="I15" s="271"/>
      <c r="J15" s="271"/>
      <c r="K15" s="271" t="s">
        <v>22</v>
      </c>
      <c r="L15" s="272"/>
    </row>
    <row r="16" spans="1:12" ht="33.75" customHeight="1" x14ac:dyDescent="0.25">
      <c r="A16" s="269"/>
      <c r="B16" s="270"/>
      <c r="C16" s="270"/>
      <c r="D16" s="270"/>
      <c r="E16" s="270"/>
      <c r="F16" s="270"/>
      <c r="G16" s="270"/>
      <c r="H16" s="223" t="s">
        <v>23</v>
      </c>
      <c r="I16" s="270" t="s">
        <v>24</v>
      </c>
      <c r="J16" s="270"/>
      <c r="K16" s="223" t="s">
        <v>920</v>
      </c>
      <c r="L16" s="2" t="s">
        <v>24</v>
      </c>
    </row>
    <row r="17" spans="1:12" ht="37.5" customHeight="1" x14ac:dyDescent="0.25">
      <c r="A17" s="259" t="s">
        <v>25</v>
      </c>
      <c r="B17" s="260"/>
      <c r="C17" s="260"/>
      <c r="D17" s="261" t="s">
        <v>26</v>
      </c>
      <c r="E17" s="261"/>
      <c r="F17" s="261"/>
      <c r="G17" s="261"/>
      <c r="H17" s="221">
        <f>H18+H21+H24+H25+H28+H29+H30+H31</f>
        <v>1354977622</v>
      </c>
      <c r="I17" s="262">
        <f>I18+I21+I24+I25+I28+I29+I30+I31</f>
        <v>2354258020</v>
      </c>
      <c r="J17" s="262"/>
      <c r="K17" s="221">
        <f>K18+K21+K24+K25+K28+K29+K30+K31</f>
        <v>0</v>
      </c>
      <c r="L17" s="10">
        <f>L18+L21+L24+L25+L28+L29+L30+L31</f>
        <v>0</v>
      </c>
    </row>
    <row r="18" spans="1:12" ht="26.25" customHeight="1" x14ac:dyDescent="0.25">
      <c r="A18" s="255" t="s">
        <v>27</v>
      </c>
      <c r="B18" s="256"/>
      <c r="C18" s="256"/>
      <c r="D18" s="257" t="s">
        <v>28</v>
      </c>
      <c r="E18" s="257"/>
      <c r="F18" s="257"/>
      <c r="G18" s="257"/>
      <c r="H18" s="220">
        <f>H19+H20</f>
        <v>408112765</v>
      </c>
      <c r="I18" s="258">
        <f>I19+I20</f>
        <v>972753487</v>
      </c>
      <c r="J18" s="258"/>
      <c r="K18" s="220">
        <f>K19+K20</f>
        <v>0</v>
      </c>
      <c r="L18" s="11">
        <f>L19+L20</f>
        <v>0</v>
      </c>
    </row>
    <row r="19" spans="1:12" ht="26.25" customHeight="1" x14ac:dyDescent="0.25">
      <c r="A19" s="263" t="s">
        <v>29</v>
      </c>
      <c r="B19" s="264"/>
      <c r="C19" s="264"/>
      <c r="D19" s="265" t="s">
        <v>30</v>
      </c>
      <c r="E19" s="265"/>
      <c r="F19" s="265"/>
      <c r="G19" s="265"/>
      <c r="H19" s="222">
        <v>0</v>
      </c>
      <c r="I19" s="266">
        <v>0</v>
      </c>
      <c r="J19" s="266"/>
      <c r="K19" s="222">
        <v>0</v>
      </c>
      <c r="L19" s="12">
        <v>0</v>
      </c>
    </row>
    <row r="20" spans="1:12" ht="26.25" customHeight="1" x14ac:dyDescent="0.25">
      <c r="A20" s="263" t="s">
        <v>31</v>
      </c>
      <c r="B20" s="264"/>
      <c r="C20" s="264"/>
      <c r="D20" s="265" t="s">
        <v>32</v>
      </c>
      <c r="E20" s="265"/>
      <c r="F20" s="265"/>
      <c r="G20" s="265"/>
      <c r="H20" s="222">
        <v>408112765</v>
      </c>
      <c r="I20" s="266">
        <v>972753487</v>
      </c>
      <c r="J20" s="266"/>
      <c r="K20" s="222">
        <v>0</v>
      </c>
      <c r="L20" s="12">
        <v>0</v>
      </c>
    </row>
    <row r="21" spans="1:12" ht="26.25" customHeight="1" x14ac:dyDescent="0.25">
      <c r="A21" s="255" t="s">
        <v>33</v>
      </c>
      <c r="B21" s="256"/>
      <c r="C21" s="256"/>
      <c r="D21" s="257" t="s">
        <v>34</v>
      </c>
      <c r="E21" s="257"/>
      <c r="F21" s="257"/>
      <c r="G21" s="257"/>
      <c r="H21" s="220">
        <f>H22+H23</f>
        <v>477837971</v>
      </c>
      <c r="I21" s="258">
        <f>I22+I23</f>
        <v>1382101571</v>
      </c>
      <c r="J21" s="258"/>
      <c r="K21" s="220">
        <f>K22+K23</f>
        <v>0</v>
      </c>
      <c r="L21" s="11">
        <f>L22+L23</f>
        <v>0</v>
      </c>
    </row>
    <row r="22" spans="1:12" ht="26.25" customHeight="1" x14ac:dyDescent="0.25">
      <c r="A22" s="263" t="s">
        <v>35</v>
      </c>
      <c r="B22" s="264"/>
      <c r="C22" s="264"/>
      <c r="D22" s="265" t="s">
        <v>36</v>
      </c>
      <c r="E22" s="265"/>
      <c r="F22" s="265"/>
      <c r="G22" s="265"/>
      <c r="H22" s="222">
        <v>258714684</v>
      </c>
      <c r="I22" s="266">
        <v>858457730</v>
      </c>
      <c r="J22" s="266"/>
      <c r="K22" s="222">
        <v>0</v>
      </c>
      <c r="L22" s="12">
        <v>0</v>
      </c>
    </row>
    <row r="23" spans="1:12" ht="37.5" customHeight="1" x14ac:dyDescent="0.25">
      <c r="A23" s="263" t="s">
        <v>37</v>
      </c>
      <c r="B23" s="264"/>
      <c r="C23" s="264"/>
      <c r="D23" s="265" t="s">
        <v>38</v>
      </c>
      <c r="E23" s="265"/>
      <c r="F23" s="265"/>
      <c r="G23" s="265"/>
      <c r="H23" s="222">
        <v>219123287</v>
      </c>
      <c r="I23" s="266">
        <v>523643841</v>
      </c>
      <c r="J23" s="266"/>
      <c r="K23" s="222">
        <v>0</v>
      </c>
      <c r="L23" s="12">
        <v>0</v>
      </c>
    </row>
    <row r="24" spans="1:12" ht="37.5" customHeight="1" x14ac:dyDescent="0.25">
      <c r="A24" s="255" t="s">
        <v>39</v>
      </c>
      <c r="B24" s="256"/>
      <c r="C24" s="256"/>
      <c r="D24" s="257" t="s">
        <v>40</v>
      </c>
      <c r="E24" s="257"/>
      <c r="F24" s="257"/>
      <c r="G24" s="257"/>
      <c r="H24" s="220">
        <v>0</v>
      </c>
      <c r="I24" s="258">
        <v>63014</v>
      </c>
      <c r="J24" s="258"/>
      <c r="K24" s="220">
        <v>0</v>
      </c>
      <c r="L24" s="11">
        <v>0</v>
      </c>
    </row>
    <row r="25" spans="1:12" ht="48.75" customHeight="1" x14ac:dyDescent="0.25">
      <c r="A25" s="255" t="s">
        <v>41</v>
      </c>
      <c r="B25" s="256"/>
      <c r="C25" s="256"/>
      <c r="D25" s="257" t="s">
        <v>42</v>
      </c>
      <c r="E25" s="257"/>
      <c r="F25" s="257"/>
      <c r="G25" s="257"/>
      <c r="H25" s="220">
        <f>H26-H27</f>
        <v>469026886</v>
      </c>
      <c r="I25" s="258">
        <f>I26-I27</f>
        <v>-660052</v>
      </c>
      <c r="J25" s="258"/>
      <c r="K25" s="220">
        <f>K26-K27</f>
        <v>0</v>
      </c>
      <c r="L25" s="11">
        <f>L26-L27</f>
        <v>0</v>
      </c>
    </row>
    <row r="26" spans="1:12" ht="48.75" customHeight="1" x14ac:dyDescent="0.25">
      <c r="A26" s="263" t="s">
        <v>43</v>
      </c>
      <c r="B26" s="264"/>
      <c r="C26" s="264"/>
      <c r="D26" s="265" t="s">
        <v>44</v>
      </c>
      <c r="E26" s="265"/>
      <c r="F26" s="265"/>
      <c r="G26" s="265"/>
      <c r="H26" s="222">
        <v>44136042</v>
      </c>
      <c r="I26" s="266">
        <v>66704424</v>
      </c>
      <c r="J26" s="266"/>
      <c r="K26" s="222">
        <v>0</v>
      </c>
      <c r="L26" s="12">
        <v>0</v>
      </c>
    </row>
    <row r="27" spans="1:12" ht="54.75" customHeight="1" x14ac:dyDescent="0.25">
      <c r="A27" s="263" t="s">
        <v>45</v>
      </c>
      <c r="B27" s="264"/>
      <c r="C27" s="264"/>
      <c r="D27" s="265" t="s">
        <v>46</v>
      </c>
      <c r="E27" s="265"/>
      <c r="F27" s="265"/>
      <c r="G27" s="265"/>
      <c r="H27" s="222">
        <v>-424890844</v>
      </c>
      <c r="I27" s="266">
        <v>67364476</v>
      </c>
      <c r="J27" s="266"/>
      <c r="K27" s="222">
        <v>0</v>
      </c>
      <c r="L27" s="12">
        <v>0</v>
      </c>
    </row>
    <row r="28" spans="1:12" ht="29.25" customHeight="1" x14ac:dyDescent="0.25">
      <c r="A28" s="255" t="s">
        <v>47</v>
      </c>
      <c r="B28" s="256"/>
      <c r="C28" s="256"/>
      <c r="D28" s="257" t="s">
        <v>48</v>
      </c>
      <c r="E28" s="257"/>
      <c r="F28" s="257"/>
      <c r="G28" s="257"/>
      <c r="H28" s="220">
        <v>0</v>
      </c>
      <c r="I28" s="258">
        <v>0</v>
      </c>
      <c r="J28" s="258"/>
      <c r="K28" s="220">
        <v>0</v>
      </c>
      <c r="L28" s="11">
        <v>0</v>
      </c>
    </row>
    <row r="29" spans="1:12" ht="54.75" customHeight="1" x14ac:dyDescent="0.25">
      <c r="A29" s="255" t="s">
        <v>49</v>
      </c>
      <c r="B29" s="256"/>
      <c r="C29" s="256"/>
      <c r="D29" s="257" t="s">
        <v>50</v>
      </c>
      <c r="E29" s="257"/>
      <c r="F29" s="257"/>
      <c r="G29" s="257"/>
      <c r="H29" s="220">
        <v>0</v>
      </c>
      <c r="I29" s="258">
        <v>0</v>
      </c>
      <c r="J29" s="258"/>
      <c r="K29" s="220">
        <v>0</v>
      </c>
      <c r="L29" s="11">
        <v>0</v>
      </c>
    </row>
    <row r="30" spans="1:12" ht="29.25" customHeight="1" x14ac:dyDescent="0.25">
      <c r="A30" s="255" t="s">
        <v>51</v>
      </c>
      <c r="B30" s="256"/>
      <c r="C30" s="256"/>
      <c r="D30" s="257" t="s">
        <v>52</v>
      </c>
      <c r="E30" s="257"/>
      <c r="F30" s="257"/>
      <c r="G30" s="257"/>
      <c r="H30" s="220">
        <v>0</v>
      </c>
      <c r="I30" s="258">
        <v>0</v>
      </c>
      <c r="J30" s="258"/>
      <c r="K30" s="220">
        <v>0</v>
      </c>
      <c r="L30" s="11">
        <v>0</v>
      </c>
    </row>
    <row r="31" spans="1:12" ht="107.25" customHeight="1" x14ac:dyDescent="0.25">
      <c r="A31" s="255" t="s">
        <v>53</v>
      </c>
      <c r="B31" s="256"/>
      <c r="C31" s="256"/>
      <c r="D31" s="257" t="s">
        <v>54</v>
      </c>
      <c r="E31" s="257"/>
      <c r="F31" s="257"/>
      <c r="G31" s="257"/>
      <c r="H31" s="220">
        <v>0</v>
      </c>
      <c r="I31" s="258">
        <v>0</v>
      </c>
      <c r="J31" s="258"/>
      <c r="K31" s="220">
        <v>0</v>
      </c>
      <c r="L31" s="11">
        <v>0</v>
      </c>
    </row>
    <row r="32" spans="1:12" ht="29.25" customHeight="1" x14ac:dyDescent="0.25">
      <c r="A32" s="259" t="s">
        <v>55</v>
      </c>
      <c r="B32" s="260"/>
      <c r="C32" s="260"/>
      <c r="D32" s="261" t="s">
        <v>56</v>
      </c>
      <c r="E32" s="261"/>
      <c r="F32" s="261"/>
      <c r="G32" s="261"/>
      <c r="H32" s="221">
        <f>H33+H37+H38+H39+H40</f>
        <v>492380</v>
      </c>
      <c r="I32" s="262">
        <f>I33+I37+I38+I39+I40</f>
        <v>23771343</v>
      </c>
      <c r="J32" s="262"/>
      <c r="K32" s="221">
        <f>K33+K37+K38+K39+K40</f>
        <v>0</v>
      </c>
      <c r="L32" s="10">
        <f>L33+L37+L38+L39+L40</f>
        <v>0</v>
      </c>
    </row>
    <row r="33" spans="1:12" ht="54.75" customHeight="1" x14ac:dyDescent="0.25">
      <c r="A33" s="255" t="s">
        <v>57</v>
      </c>
      <c r="B33" s="256"/>
      <c r="C33" s="256"/>
      <c r="D33" s="257" t="s">
        <v>58</v>
      </c>
      <c r="E33" s="257"/>
      <c r="F33" s="257"/>
      <c r="G33" s="257"/>
      <c r="H33" s="220">
        <f>H34+H35+H36</f>
        <v>492380</v>
      </c>
      <c r="I33" s="258">
        <f>I34+I35+I36</f>
        <v>23771343</v>
      </c>
      <c r="J33" s="258"/>
      <c r="K33" s="220">
        <f>K34+K35+K36</f>
        <v>0</v>
      </c>
      <c r="L33" s="11">
        <f>L34+L35+L36</f>
        <v>0</v>
      </c>
    </row>
    <row r="34" spans="1:12" ht="29.25" customHeight="1" x14ac:dyDescent="0.25">
      <c r="A34" s="263" t="s">
        <v>59</v>
      </c>
      <c r="B34" s="264"/>
      <c r="C34" s="264"/>
      <c r="D34" s="265" t="s">
        <v>60</v>
      </c>
      <c r="E34" s="265"/>
      <c r="F34" s="265"/>
      <c r="G34" s="265"/>
      <c r="H34" s="222">
        <v>295428</v>
      </c>
      <c r="I34" s="266">
        <v>16752714</v>
      </c>
      <c r="J34" s="266"/>
      <c r="K34" s="222">
        <v>0</v>
      </c>
      <c r="L34" s="12">
        <v>0</v>
      </c>
    </row>
    <row r="35" spans="1:12" ht="29.25" customHeight="1" x14ac:dyDescent="0.25">
      <c r="A35" s="263" t="s">
        <v>61</v>
      </c>
      <c r="B35" s="264"/>
      <c r="C35" s="264"/>
      <c r="D35" s="265" t="s">
        <v>62</v>
      </c>
      <c r="E35" s="265"/>
      <c r="F35" s="265"/>
      <c r="G35" s="265"/>
      <c r="H35" s="222">
        <v>0</v>
      </c>
      <c r="I35" s="266">
        <v>0</v>
      </c>
      <c r="J35" s="266"/>
      <c r="K35" s="222">
        <v>0</v>
      </c>
      <c r="L35" s="12">
        <v>0</v>
      </c>
    </row>
    <row r="36" spans="1:12" ht="42" customHeight="1" x14ac:dyDescent="0.25">
      <c r="A36" s="263" t="s">
        <v>63</v>
      </c>
      <c r="B36" s="264"/>
      <c r="C36" s="264"/>
      <c r="D36" s="265" t="s">
        <v>64</v>
      </c>
      <c r="E36" s="265"/>
      <c r="F36" s="265"/>
      <c r="G36" s="265"/>
      <c r="H36" s="222">
        <v>196952</v>
      </c>
      <c r="I36" s="266">
        <v>7018629</v>
      </c>
      <c r="J36" s="266"/>
      <c r="K36" s="222">
        <v>0</v>
      </c>
      <c r="L36" s="12">
        <v>0</v>
      </c>
    </row>
    <row r="37" spans="1:12" ht="42" customHeight="1" x14ac:dyDescent="0.25">
      <c r="A37" s="255" t="s">
        <v>65</v>
      </c>
      <c r="B37" s="256"/>
      <c r="C37" s="256"/>
      <c r="D37" s="257" t="s">
        <v>66</v>
      </c>
      <c r="E37" s="257"/>
      <c r="F37" s="257"/>
      <c r="G37" s="257"/>
      <c r="H37" s="220">
        <v>0</v>
      </c>
      <c r="I37" s="258">
        <v>0</v>
      </c>
      <c r="J37" s="258"/>
      <c r="K37" s="220">
        <v>0</v>
      </c>
      <c r="L37" s="11">
        <v>0</v>
      </c>
    </row>
    <row r="38" spans="1:12" ht="29.25" customHeight="1" x14ac:dyDescent="0.25">
      <c r="A38" s="255" t="s">
        <v>67</v>
      </c>
      <c r="B38" s="256"/>
      <c r="C38" s="256"/>
      <c r="D38" s="257" t="s">
        <v>68</v>
      </c>
      <c r="E38" s="257"/>
      <c r="F38" s="257"/>
      <c r="G38" s="257"/>
      <c r="H38" s="220">
        <v>0</v>
      </c>
      <c r="I38" s="258">
        <v>0</v>
      </c>
      <c r="J38" s="258"/>
      <c r="K38" s="220">
        <v>0</v>
      </c>
      <c r="L38" s="11">
        <v>0</v>
      </c>
    </row>
    <row r="39" spans="1:12" ht="81" customHeight="1" x14ac:dyDescent="0.25">
      <c r="A39" s="255" t="s">
        <v>69</v>
      </c>
      <c r="B39" s="256"/>
      <c r="C39" s="256"/>
      <c r="D39" s="257" t="s">
        <v>70</v>
      </c>
      <c r="E39" s="257"/>
      <c r="F39" s="257"/>
      <c r="G39" s="257"/>
      <c r="H39" s="220">
        <v>0</v>
      </c>
      <c r="I39" s="258">
        <v>0</v>
      </c>
      <c r="J39" s="258"/>
      <c r="K39" s="220">
        <v>0</v>
      </c>
      <c r="L39" s="11">
        <v>0</v>
      </c>
    </row>
    <row r="40" spans="1:12" ht="29.25" customHeight="1" x14ac:dyDescent="0.25">
      <c r="A40" s="255" t="s">
        <v>71</v>
      </c>
      <c r="B40" s="256"/>
      <c r="C40" s="256"/>
      <c r="D40" s="257" t="s">
        <v>72</v>
      </c>
      <c r="E40" s="257"/>
      <c r="F40" s="257"/>
      <c r="G40" s="257"/>
      <c r="H40" s="220">
        <v>0</v>
      </c>
      <c r="I40" s="258">
        <v>0</v>
      </c>
      <c r="J40" s="258"/>
      <c r="K40" s="220">
        <v>0</v>
      </c>
      <c r="L40" s="11">
        <v>0</v>
      </c>
    </row>
    <row r="41" spans="1:12" ht="29.25" customHeight="1" x14ac:dyDescent="0.25">
      <c r="A41" s="259" t="s">
        <v>73</v>
      </c>
      <c r="B41" s="260"/>
      <c r="C41" s="260"/>
      <c r="D41" s="261" t="s">
        <v>74</v>
      </c>
      <c r="E41" s="261"/>
      <c r="F41" s="261"/>
      <c r="G41" s="261"/>
      <c r="H41" s="221">
        <f>H42+H43+H47+H48+H49+H50+H51+H52+H53+H54</f>
        <v>252701218</v>
      </c>
      <c r="I41" s="262">
        <f>I42+I43+I47+I48+I49+I50+I51+I52+I53+I54</f>
        <v>671346880</v>
      </c>
      <c r="J41" s="262"/>
      <c r="K41" s="221">
        <f>K42+K43+K47+K48+K49+K50+K51+K52+K53+K54</f>
        <v>0</v>
      </c>
      <c r="L41" s="10">
        <f>L42+L43+L47+L48+L49+L50+L51+L52+L53+L54</f>
        <v>0</v>
      </c>
    </row>
    <row r="42" spans="1:12" ht="29.25" customHeight="1" x14ac:dyDescent="0.25">
      <c r="A42" s="255" t="s">
        <v>75</v>
      </c>
      <c r="B42" s="256"/>
      <c r="C42" s="256"/>
      <c r="D42" s="257" t="s">
        <v>76</v>
      </c>
      <c r="E42" s="257"/>
      <c r="F42" s="257"/>
      <c r="G42" s="257"/>
      <c r="H42" s="220">
        <v>128804729</v>
      </c>
      <c r="I42" s="258">
        <v>398358524</v>
      </c>
      <c r="J42" s="258"/>
      <c r="K42" s="220">
        <v>0</v>
      </c>
      <c r="L42" s="11">
        <v>0</v>
      </c>
    </row>
    <row r="43" spans="1:12" ht="29.25" customHeight="1" x14ac:dyDescent="0.25">
      <c r="A43" s="255" t="s">
        <v>77</v>
      </c>
      <c r="B43" s="256"/>
      <c r="C43" s="256"/>
      <c r="D43" s="257" t="s">
        <v>78</v>
      </c>
      <c r="E43" s="257"/>
      <c r="F43" s="257"/>
      <c r="G43" s="257"/>
      <c r="H43" s="220">
        <v>15098373</v>
      </c>
      <c r="I43" s="258">
        <v>49639750</v>
      </c>
      <c r="J43" s="258"/>
      <c r="K43" s="220">
        <v>0</v>
      </c>
      <c r="L43" s="11">
        <v>0</v>
      </c>
    </row>
    <row r="44" spans="1:12" ht="29.25" customHeight="1" x14ac:dyDescent="0.25">
      <c r="A44" s="263" t="s">
        <v>79</v>
      </c>
      <c r="B44" s="264"/>
      <c r="C44" s="264"/>
      <c r="D44" s="265" t="s">
        <v>80</v>
      </c>
      <c r="E44" s="265"/>
      <c r="F44" s="265"/>
      <c r="G44" s="265"/>
      <c r="H44" s="222">
        <v>15000000</v>
      </c>
      <c r="I44" s="266">
        <v>49500000</v>
      </c>
      <c r="J44" s="266"/>
      <c r="K44" s="222">
        <v>0</v>
      </c>
      <c r="L44" s="12">
        <v>0</v>
      </c>
    </row>
    <row r="45" spans="1:12" ht="29.25" customHeight="1" x14ac:dyDescent="0.25">
      <c r="A45" s="263" t="s">
        <v>81</v>
      </c>
      <c r="B45" s="264"/>
      <c r="C45" s="264"/>
      <c r="D45" s="265" t="s">
        <v>82</v>
      </c>
      <c r="E45" s="265"/>
      <c r="F45" s="265"/>
      <c r="G45" s="265"/>
      <c r="H45" s="222">
        <v>98373</v>
      </c>
      <c r="I45" s="266">
        <v>139750</v>
      </c>
      <c r="J45" s="266"/>
      <c r="K45" s="222">
        <v>0</v>
      </c>
      <c r="L45" s="12">
        <v>0</v>
      </c>
    </row>
    <row r="46" spans="1:12" ht="81" customHeight="1" x14ac:dyDescent="0.25">
      <c r="A46" s="263" t="s">
        <v>83</v>
      </c>
      <c r="B46" s="264"/>
      <c r="C46" s="264"/>
      <c r="D46" s="265" t="s">
        <v>84</v>
      </c>
      <c r="E46" s="265"/>
      <c r="F46" s="265"/>
      <c r="G46" s="265"/>
      <c r="H46" s="222">
        <v>0</v>
      </c>
      <c r="I46" s="266">
        <v>0</v>
      </c>
      <c r="J46" s="266"/>
      <c r="K46" s="222">
        <v>0</v>
      </c>
      <c r="L46" s="12">
        <v>0</v>
      </c>
    </row>
    <row r="47" spans="1:12" ht="29.25" customHeight="1" x14ac:dyDescent="0.25">
      <c r="A47" s="255" t="s">
        <v>85</v>
      </c>
      <c r="B47" s="256"/>
      <c r="C47" s="256"/>
      <c r="D47" s="257" t="s">
        <v>86</v>
      </c>
      <c r="E47" s="257"/>
      <c r="F47" s="257"/>
      <c r="G47" s="257"/>
      <c r="H47" s="220">
        <v>7700000</v>
      </c>
      <c r="I47" s="258">
        <v>25409996</v>
      </c>
      <c r="J47" s="258"/>
      <c r="K47" s="220">
        <v>0</v>
      </c>
      <c r="L47" s="11">
        <v>0</v>
      </c>
    </row>
    <row r="48" spans="1:12" ht="29.25" customHeight="1" x14ac:dyDescent="0.25">
      <c r="A48" s="255" t="s">
        <v>87</v>
      </c>
      <c r="B48" s="256"/>
      <c r="C48" s="256"/>
      <c r="D48" s="257" t="s">
        <v>88</v>
      </c>
      <c r="E48" s="257"/>
      <c r="F48" s="257"/>
      <c r="G48" s="257"/>
      <c r="H48" s="220">
        <v>16500000</v>
      </c>
      <c r="I48" s="258">
        <v>54450000</v>
      </c>
      <c r="J48" s="258"/>
      <c r="K48" s="220">
        <v>0</v>
      </c>
      <c r="L48" s="11">
        <v>0</v>
      </c>
    </row>
    <row r="49" spans="1:12" ht="29.25" customHeight="1" x14ac:dyDescent="0.25">
      <c r="A49" s="255" t="s">
        <v>89</v>
      </c>
      <c r="B49" s="256"/>
      <c r="C49" s="256"/>
      <c r="D49" s="257" t="s">
        <v>90</v>
      </c>
      <c r="E49" s="257"/>
      <c r="F49" s="257"/>
      <c r="G49" s="257"/>
      <c r="H49" s="220">
        <v>13200000</v>
      </c>
      <c r="I49" s="258">
        <v>35767742</v>
      </c>
      <c r="J49" s="258"/>
      <c r="K49" s="220">
        <v>0</v>
      </c>
      <c r="L49" s="11">
        <v>0</v>
      </c>
    </row>
    <row r="50" spans="1:12" ht="42" customHeight="1" x14ac:dyDescent="0.25">
      <c r="A50" s="255" t="s">
        <v>91</v>
      </c>
      <c r="B50" s="256"/>
      <c r="C50" s="256"/>
      <c r="D50" s="257" t="s">
        <v>92</v>
      </c>
      <c r="E50" s="257"/>
      <c r="F50" s="257"/>
      <c r="G50" s="257"/>
      <c r="H50" s="220">
        <v>0</v>
      </c>
      <c r="I50" s="258">
        <v>0</v>
      </c>
      <c r="J50" s="258"/>
      <c r="K50" s="220">
        <v>0</v>
      </c>
      <c r="L50" s="11">
        <v>0</v>
      </c>
    </row>
    <row r="51" spans="1:12" ht="42" customHeight="1" x14ac:dyDescent="0.25">
      <c r="A51" s="255" t="s">
        <v>93</v>
      </c>
      <c r="B51" s="256"/>
      <c r="C51" s="256"/>
      <c r="D51" s="257" t="s">
        <v>94</v>
      </c>
      <c r="E51" s="257"/>
      <c r="F51" s="257"/>
      <c r="G51" s="257"/>
      <c r="H51" s="220">
        <v>0</v>
      </c>
      <c r="I51" s="258">
        <v>0</v>
      </c>
      <c r="J51" s="258"/>
      <c r="K51" s="220">
        <v>0</v>
      </c>
      <c r="L51" s="11">
        <v>0</v>
      </c>
    </row>
    <row r="52" spans="1:12" ht="29.25" customHeight="1" x14ac:dyDescent="0.25">
      <c r="A52" s="255" t="s">
        <v>95</v>
      </c>
      <c r="B52" s="256"/>
      <c r="C52" s="256"/>
      <c r="D52" s="257" t="s">
        <v>96</v>
      </c>
      <c r="E52" s="257"/>
      <c r="F52" s="257"/>
      <c r="G52" s="257"/>
      <c r="H52" s="220">
        <v>60000000</v>
      </c>
      <c r="I52" s="258">
        <v>60000000</v>
      </c>
      <c r="J52" s="258"/>
      <c r="K52" s="220">
        <v>0</v>
      </c>
      <c r="L52" s="11">
        <v>0</v>
      </c>
    </row>
    <row r="53" spans="1:12" ht="29.25" customHeight="1" x14ac:dyDescent="0.25">
      <c r="A53" s="255" t="s">
        <v>97</v>
      </c>
      <c r="B53" s="256"/>
      <c r="C53" s="256"/>
      <c r="D53" s="257" t="s">
        <v>98</v>
      </c>
      <c r="E53" s="257"/>
      <c r="F53" s="257"/>
      <c r="G53" s="257"/>
      <c r="H53" s="220">
        <v>0</v>
      </c>
      <c r="I53" s="258">
        <v>0</v>
      </c>
      <c r="J53" s="258"/>
      <c r="K53" s="220">
        <v>0</v>
      </c>
      <c r="L53" s="11">
        <v>0</v>
      </c>
    </row>
    <row r="54" spans="1:12" ht="29.25" customHeight="1" x14ac:dyDescent="0.25">
      <c r="A54" s="255" t="s">
        <v>99</v>
      </c>
      <c r="B54" s="256"/>
      <c r="C54" s="256"/>
      <c r="D54" s="257" t="s">
        <v>100</v>
      </c>
      <c r="E54" s="257"/>
      <c r="F54" s="257"/>
      <c r="G54" s="257"/>
      <c r="H54" s="220">
        <f>H55+H56+H57+H58+H59+H60+H61+H62+H63+H64+H65+H66+H67+H68</f>
        <v>11398116</v>
      </c>
      <c r="I54" s="258">
        <f>I55+I56+I57+I58+I59+I60+I61+I62+I63+I64+I65+I66+I67+I68</f>
        <v>47720868</v>
      </c>
      <c r="J54" s="258"/>
      <c r="K54" s="220">
        <f>K55+K56+K57+K58+K59+K60+K61+K62+K63+K64+K65+K66+K67+K68</f>
        <v>0</v>
      </c>
      <c r="L54" s="11">
        <f>L55+L56+L57+L58+L59+L60+L61+L62+L63+L64+L65+L66+L67+L68</f>
        <v>0</v>
      </c>
    </row>
    <row r="55" spans="1:12" ht="42" customHeight="1" x14ac:dyDescent="0.25">
      <c r="A55" s="263" t="s">
        <v>101</v>
      </c>
      <c r="B55" s="264"/>
      <c r="C55" s="264"/>
      <c r="D55" s="265" t="s">
        <v>102</v>
      </c>
      <c r="E55" s="265"/>
      <c r="F55" s="265"/>
      <c r="G55" s="265"/>
      <c r="H55" s="222">
        <v>9000000</v>
      </c>
      <c r="I55" s="266">
        <v>29700000</v>
      </c>
      <c r="J55" s="266"/>
      <c r="K55" s="222">
        <v>0</v>
      </c>
      <c r="L55" s="12">
        <v>0</v>
      </c>
    </row>
    <row r="56" spans="1:12" ht="42" customHeight="1" x14ac:dyDescent="0.25">
      <c r="A56" s="263" t="s">
        <v>103</v>
      </c>
      <c r="B56" s="264"/>
      <c r="C56" s="264"/>
      <c r="D56" s="265" t="s">
        <v>104</v>
      </c>
      <c r="E56" s="265"/>
      <c r="F56" s="265"/>
      <c r="G56" s="265"/>
      <c r="H56" s="222">
        <v>0</v>
      </c>
      <c r="I56" s="266">
        <v>0</v>
      </c>
      <c r="J56" s="266"/>
      <c r="K56" s="222">
        <v>0</v>
      </c>
      <c r="L56" s="12">
        <v>0</v>
      </c>
    </row>
    <row r="57" spans="1:12" ht="29.25" customHeight="1" x14ac:dyDescent="0.25">
      <c r="A57" s="263" t="s">
        <v>105</v>
      </c>
      <c r="B57" s="264"/>
      <c r="C57" s="264"/>
      <c r="D57" s="265" t="s">
        <v>106</v>
      </c>
      <c r="E57" s="265"/>
      <c r="F57" s="265"/>
      <c r="G57" s="265"/>
      <c r="H57" s="222">
        <v>0</v>
      </c>
      <c r="I57" s="266">
        <v>0</v>
      </c>
      <c r="J57" s="266"/>
      <c r="K57" s="222">
        <v>0</v>
      </c>
      <c r="L57" s="12">
        <v>0</v>
      </c>
    </row>
    <row r="58" spans="1:12" ht="29.25" customHeight="1" x14ac:dyDescent="0.25">
      <c r="A58" s="263" t="s">
        <v>107</v>
      </c>
      <c r="B58" s="264"/>
      <c r="C58" s="264"/>
      <c r="D58" s="265" t="s">
        <v>108</v>
      </c>
      <c r="E58" s="265"/>
      <c r="F58" s="265"/>
      <c r="G58" s="265"/>
      <c r="H58" s="222">
        <v>0</v>
      </c>
      <c r="I58" s="266">
        <v>0</v>
      </c>
      <c r="J58" s="266"/>
      <c r="K58" s="222">
        <v>0</v>
      </c>
      <c r="L58" s="12">
        <v>0</v>
      </c>
    </row>
    <row r="59" spans="1:12" ht="29.25" customHeight="1" x14ac:dyDescent="0.25">
      <c r="A59" s="263" t="s">
        <v>109</v>
      </c>
      <c r="B59" s="264"/>
      <c r="C59" s="264"/>
      <c r="D59" s="265" t="s">
        <v>110</v>
      </c>
      <c r="E59" s="265"/>
      <c r="F59" s="265"/>
      <c r="G59" s="265"/>
      <c r="H59" s="222">
        <v>0</v>
      </c>
      <c r="I59" s="266">
        <v>0</v>
      </c>
      <c r="J59" s="266"/>
      <c r="K59" s="222">
        <v>0</v>
      </c>
      <c r="L59" s="12">
        <v>0</v>
      </c>
    </row>
    <row r="60" spans="1:12" ht="29.25" customHeight="1" x14ac:dyDescent="0.25">
      <c r="A60" s="263" t="s">
        <v>111</v>
      </c>
      <c r="B60" s="264"/>
      <c r="C60" s="264"/>
      <c r="D60" s="265" t="s">
        <v>112</v>
      </c>
      <c r="E60" s="265"/>
      <c r="F60" s="265"/>
      <c r="G60" s="265"/>
      <c r="H60" s="222">
        <v>0</v>
      </c>
      <c r="I60" s="266">
        <v>0</v>
      </c>
      <c r="J60" s="266"/>
      <c r="K60" s="222">
        <v>0</v>
      </c>
      <c r="L60" s="12">
        <v>0</v>
      </c>
    </row>
    <row r="61" spans="1:12" ht="29.25" customHeight="1" x14ac:dyDescent="0.25">
      <c r="A61" s="263" t="s">
        <v>113</v>
      </c>
      <c r="B61" s="264"/>
      <c r="C61" s="264"/>
      <c r="D61" s="265" t="s">
        <v>114</v>
      </c>
      <c r="E61" s="265"/>
      <c r="F61" s="265"/>
      <c r="G61" s="265"/>
      <c r="H61" s="222">
        <v>1534650</v>
      </c>
      <c r="I61" s="266">
        <v>5000000</v>
      </c>
      <c r="J61" s="266"/>
      <c r="K61" s="222">
        <v>0</v>
      </c>
      <c r="L61" s="12">
        <v>0</v>
      </c>
    </row>
    <row r="62" spans="1:12" ht="29.25" customHeight="1" x14ac:dyDescent="0.25">
      <c r="A62" s="263" t="s">
        <v>115</v>
      </c>
      <c r="B62" s="264"/>
      <c r="C62" s="264"/>
      <c r="D62" s="265" t="s">
        <v>116</v>
      </c>
      <c r="E62" s="265"/>
      <c r="F62" s="265"/>
      <c r="G62" s="265"/>
      <c r="H62" s="222">
        <v>863466</v>
      </c>
      <c r="I62" s="266">
        <v>13020868</v>
      </c>
      <c r="J62" s="266"/>
      <c r="K62" s="222">
        <v>0</v>
      </c>
      <c r="L62" s="12">
        <v>0</v>
      </c>
    </row>
    <row r="63" spans="1:12" ht="42" customHeight="1" x14ac:dyDescent="0.25">
      <c r="A63" s="263" t="s">
        <v>117</v>
      </c>
      <c r="B63" s="264"/>
      <c r="C63" s="264"/>
      <c r="D63" s="265" t="s">
        <v>118</v>
      </c>
      <c r="E63" s="265"/>
      <c r="F63" s="265"/>
      <c r="G63" s="265"/>
      <c r="H63" s="222">
        <v>0</v>
      </c>
      <c r="I63" s="266">
        <v>0</v>
      </c>
      <c r="J63" s="266"/>
      <c r="K63" s="222">
        <v>0</v>
      </c>
      <c r="L63" s="12">
        <v>0</v>
      </c>
    </row>
    <row r="64" spans="1:12" ht="29.25" customHeight="1" x14ac:dyDescent="0.25">
      <c r="A64" s="263" t="s">
        <v>119</v>
      </c>
      <c r="B64" s="264"/>
      <c r="C64" s="264"/>
      <c r="D64" s="265" t="s">
        <v>120</v>
      </c>
      <c r="E64" s="265"/>
      <c r="F64" s="265"/>
      <c r="G64" s="265"/>
      <c r="H64" s="222">
        <v>0</v>
      </c>
      <c r="I64" s="266">
        <v>0</v>
      </c>
      <c r="J64" s="266"/>
      <c r="K64" s="222">
        <v>0</v>
      </c>
      <c r="L64" s="12">
        <v>0</v>
      </c>
    </row>
    <row r="65" spans="1:12" ht="42" customHeight="1" x14ac:dyDescent="0.25">
      <c r="A65" s="263" t="s">
        <v>121</v>
      </c>
      <c r="B65" s="264"/>
      <c r="C65" s="264"/>
      <c r="D65" s="265" t="s">
        <v>122</v>
      </c>
      <c r="E65" s="265"/>
      <c r="F65" s="265"/>
      <c r="G65" s="265"/>
      <c r="H65" s="222">
        <v>0</v>
      </c>
      <c r="I65" s="266">
        <v>0</v>
      </c>
      <c r="J65" s="266"/>
      <c r="K65" s="222">
        <v>0</v>
      </c>
      <c r="L65" s="12">
        <v>0</v>
      </c>
    </row>
    <row r="66" spans="1:12" ht="29.25" customHeight="1" x14ac:dyDescent="0.25">
      <c r="A66" s="263" t="s">
        <v>123</v>
      </c>
      <c r="B66" s="264"/>
      <c r="C66" s="264"/>
      <c r="D66" s="265" t="s">
        <v>124</v>
      </c>
      <c r="E66" s="265"/>
      <c r="F66" s="265"/>
      <c r="G66" s="265"/>
      <c r="H66" s="222">
        <v>0</v>
      </c>
      <c r="I66" s="266">
        <v>0</v>
      </c>
      <c r="J66" s="266"/>
      <c r="K66" s="222">
        <v>0</v>
      </c>
      <c r="L66" s="12">
        <v>0</v>
      </c>
    </row>
    <row r="67" spans="1:12" ht="29.25" customHeight="1" x14ac:dyDescent="0.25">
      <c r="A67" s="263" t="s">
        <v>125</v>
      </c>
      <c r="B67" s="264"/>
      <c r="C67" s="264"/>
      <c r="D67" s="265" t="s">
        <v>126</v>
      </c>
      <c r="E67" s="265"/>
      <c r="F67" s="265"/>
      <c r="G67" s="265"/>
      <c r="H67" s="222">
        <v>0</v>
      </c>
      <c r="I67" s="266">
        <v>0</v>
      </c>
      <c r="J67" s="266"/>
      <c r="K67" s="222">
        <v>0</v>
      </c>
      <c r="L67" s="12">
        <v>0</v>
      </c>
    </row>
    <row r="68" spans="1:12" ht="29.25" customHeight="1" x14ac:dyDescent="0.25">
      <c r="A68" s="263" t="s">
        <v>127</v>
      </c>
      <c r="B68" s="264"/>
      <c r="C68" s="264"/>
      <c r="D68" s="265" t="s">
        <v>128</v>
      </c>
      <c r="E68" s="265"/>
      <c r="F68" s="265"/>
      <c r="G68" s="265"/>
      <c r="H68" s="222">
        <v>0</v>
      </c>
      <c r="I68" s="266">
        <v>0</v>
      </c>
      <c r="J68" s="266"/>
      <c r="K68" s="222">
        <v>0</v>
      </c>
      <c r="L68" s="12">
        <v>0</v>
      </c>
    </row>
    <row r="69" spans="1:12" ht="42" customHeight="1" x14ac:dyDescent="0.25">
      <c r="A69" s="259" t="s">
        <v>129</v>
      </c>
      <c r="B69" s="260"/>
      <c r="C69" s="260"/>
      <c r="D69" s="261" t="s">
        <v>130</v>
      </c>
      <c r="E69" s="261"/>
      <c r="F69" s="261"/>
      <c r="G69" s="261"/>
      <c r="H69" s="221">
        <f>H17-H32-H41</f>
        <v>1101784024</v>
      </c>
      <c r="I69" s="262">
        <f>I17-I32-I41</f>
        <v>1659139797</v>
      </c>
      <c r="J69" s="262"/>
      <c r="K69" s="221">
        <f>K17-K32-K41</f>
        <v>0</v>
      </c>
      <c r="L69" s="10">
        <f>L17-L32-L41</f>
        <v>0</v>
      </c>
    </row>
    <row r="70" spans="1:12" ht="42" customHeight="1" x14ac:dyDescent="0.25">
      <c r="A70" s="259" t="s">
        <v>131</v>
      </c>
      <c r="B70" s="260"/>
      <c r="C70" s="260"/>
      <c r="D70" s="261" t="s">
        <v>132</v>
      </c>
      <c r="E70" s="261"/>
      <c r="F70" s="261"/>
      <c r="G70" s="261"/>
      <c r="H70" s="221">
        <f>H71-H72</f>
        <v>0</v>
      </c>
      <c r="I70" s="262">
        <f>I71-I72</f>
        <v>0</v>
      </c>
      <c r="J70" s="262"/>
      <c r="K70" s="221">
        <f>K71-K72</f>
        <v>0</v>
      </c>
      <c r="L70" s="10">
        <f>L71-L72</f>
        <v>0</v>
      </c>
    </row>
    <row r="71" spans="1:12" ht="29.25" customHeight="1" x14ac:dyDescent="0.25">
      <c r="A71" s="255" t="s">
        <v>133</v>
      </c>
      <c r="B71" s="256"/>
      <c r="C71" s="256"/>
      <c r="D71" s="257" t="s">
        <v>134</v>
      </c>
      <c r="E71" s="257"/>
      <c r="F71" s="257"/>
      <c r="G71" s="257"/>
      <c r="H71" s="220">
        <v>0</v>
      </c>
      <c r="I71" s="258">
        <v>0</v>
      </c>
      <c r="J71" s="258"/>
      <c r="K71" s="220">
        <v>0</v>
      </c>
      <c r="L71" s="11">
        <v>0</v>
      </c>
    </row>
    <row r="72" spans="1:12" ht="29.25" customHeight="1" x14ac:dyDescent="0.25">
      <c r="A72" s="255" t="s">
        <v>135</v>
      </c>
      <c r="B72" s="256"/>
      <c r="C72" s="256"/>
      <c r="D72" s="257" t="s">
        <v>136</v>
      </c>
      <c r="E72" s="257"/>
      <c r="F72" s="257"/>
      <c r="G72" s="257"/>
      <c r="H72" s="220">
        <v>0</v>
      </c>
      <c r="I72" s="258">
        <v>0</v>
      </c>
      <c r="J72" s="258"/>
      <c r="K72" s="220">
        <v>0</v>
      </c>
      <c r="L72" s="11">
        <v>0</v>
      </c>
    </row>
    <row r="73" spans="1:12" ht="42" customHeight="1" x14ac:dyDescent="0.25">
      <c r="A73" s="259" t="s">
        <v>137</v>
      </c>
      <c r="B73" s="260"/>
      <c r="C73" s="260"/>
      <c r="D73" s="261" t="s">
        <v>138</v>
      </c>
      <c r="E73" s="261"/>
      <c r="F73" s="261"/>
      <c r="G73" s="261"/>
      <c r="H73" s="221">
        <f>H69+H70</f>
        <v>1101784024</v>
      </c>
      <c r="I73" s="262">
        <f>I69+I70</f>
        <v>1659139797</v>
      </c>
      <c r="J73" s="262"/>
      <c r="K73" s="221">
        <f>K69+K70</f>
        <v>0</v>
      </c>
      <c r="L73" s="10">
        <f>L69+L70</f>
        <v>0</v>
      </c>
    </row>
    <row r="74" spans="1:12" ht="29.25" customHeight="1" x14ac:dyDescent="0.25">
      <c r="A74" s="255" t="s">
        <v>139</v>
      </c>
      <c r="B74" s="256"/>
      <c r="C74" s="256"/>
      <c r="D74" s="257" t="s">
        <v>140</v>
      </c>
      <c r="E74" s="257"/>
      <c r="F74" s="257"/>
      <c r="G74" s="257"/>
      <c r="H74" s="220">
        <v>632757138</v>
      </c>
      <c r="I74" s="258">
        <v>1659799849</v>
      </c>
      <c r="J74" s="258"/>
      <c r="K74" s="220">
        <v>0</v>
      </c>
      <c r="L74" s="11">
        <v>0</v>
      </c>
    </row>
    <row r="75" spans="1:12" ht="29.25" customHeight="1" x14ac:dyDescent="0.25">
      <c r="A75" s="255" t="s">
        <v>141</v>
      </c>
      <c r="B75" s="256"/>
      <c r="C75" s="256"/>
      <c r="D75" s="257" t="s">
        <v>142</v>
      </c>
      <c r="E75" s="257"/>
      <c r="F75" s="257"/>
      <c r="G75" s="257"/>
      <c r="H75" s="220">
        <v>469026886</v>
      </c>
      <c r="I75" s="258">
        <v>-660052</v>
      </c>
      <c r="J75" s="258"/>
      <c r="K75" s="220">
        <v>0</v>
      </c>
      <c r="L75" s="11">
        <v>0</v>
      </c>
    </row>
    <row r="76" spans="1:12" ht="29.25" customHeight="1" x14ac:dyDescent="0.25">
      <c r="A76" s="259" t="s">
        <v>143</v>
      </c>
      <c r="B76" s="260"/>
      <c r="C76" s="260"/>
      <c r="D76" s="261" t="s">
        <v>144</v>
      </c>
      <c r="E76" s="261"/>
      <c r="F76" s="261"/>
      <c r="G76" s="261"/>
      <c r="H76" s="221">
        <v>0</v>
      </c>
      <c r="I76" s="262">
        <v>0</v>
      </c>
      <c r="J76" s="262"/>
      <c r="K76" s="221">
        <v>0</v>
      </c>
      <c r="L76" s="10">
        <v>0</v>
      </c>
    </row>
    <row r="77" spans="1:12" ht="42" customHeight="1" x14ac:dyDescent="0.25">
      <c r="A77" s="251" t="s">
        <v>145</v>
      </c>
      <c r="B77" s="252"/>
      <c r="C77" s="252"/>
      <c r="D77" s="253" t="s">
        <v>146</v>
      </c>
      <c r="E77" s="253"/>
      <c r="F77" s="253"/>
      <c r="G77" s="253"/>
      <c r="H77" s="219">
        <f>H73-H76</f>
        <v>1101784024</v>
      </c>
      <c r="I77" s="254">
        <f>I73-I76</f>
        <v>1659139797</v>
      </c>
      <c r="J77" s="254"/>
      <c r="K77" s="219">
        <f>K73-K76</f>
        <v>0</v>
      </c>
      <c r="L77" s="13">
        <f>L73-L76</f>
        <v>0</v>
      </c>
    </row>
    <row r="78" spans="1:12" ht="26.25" customHeight="1" x14ac:dyDescent="0.25">
      <c r="A78" s="244" t="s">
        <v>147</v>
      </c>
      <c r="B78" s="244"/>
      <c r="C78" s="244"/>
      <c r="D78" s="244"/>
      <c r="E78" s="244"/>
      <c r="F78" s="244"/>
      <c r="G78" s="244"/>
      <c r="H78" s="244"/>
      <c r="I78" s="244"/>
      <c r="J78" s="244"/>
      <c r="K78" s="244"/>
      <c r="L78" s="244"/>
    </row>
    <row r="79" spans="1:12" ht="10.5" customHeight="1" x14ac:dyDescent="0.25">
      <c r="A79" s="244"/>
      <c r="B79" s="244"/>
      <c r="C79" s="244"/>
      <c r="D79" s="244"/>
      <c r="E79" s="244"/>
      <c r="F79" s="244"/>
      <c r="G79" s="244"/>
      <c r="H79" s="244"/>
      <c r="I79" s="244"/>
      <c r="J79" s="244"/>
      <c r="K79" s="244"/>
      <c r="L79" s="244"/>
    </row>
    <row r="80" spans="1:12" ht="15" customHeight="1" x14ac:dyDescent="0.2">
      <c r="A80" s="245" t="s">
        <v>148</v>
      </c>
      <c r="B80" s="245"/>
      <c r="C80" s="246" t="s">
        <v>149</v>
      </c>
      <c r="D80" s="246"/>
      <c r="E80" s="246"/>
      <c r="F80" s="246"/>
      <c r="G80" s="246"/>
      <c r="H80" s="246"/>
      <c r="I80" s="246"/>
      <c r="J80" s="247" t="s">
        <v>150</v>
      </c>
      <c r="K80" s="247"/>
      <c r="L80" s="247"/>
    </row>
    <row r="81" spans="1:12" ht="15" customHeight="1" x14ac:dyDescent="0.2">
      <c r="A81" s="248" t="s">
        <v>151</v>
      </c>
      <c r="B81" s="248"/>
      <c r="C81" s="249" t="s">
        <v>151</v>
      </c>
      <c r="D81" s="249"/>
      <c r="E81" s="249"/>
      <c r="F81" s="249"/>
      <c r="G81" s="249"/>
      <c r="H81" s="249"/>
      <c r="I81" s="249"/>
      <c r="J81" s="250" t="s">
        <v>152</v>
      </c>
      <c r="K81" s="250"/>
      <c r="L81" s="250"/>
    </row>
    <row r="82" spans="1:12" ht="15.75" customHeight="1" x14ac:dyDescent="0.25">
      <c r="A82" s="244"/>
      <c r="B82" s="244"/>
      <c r="C82" s="244"/>
      <c r="D82" s="244"/>
      <c r="E82" s="244"/>
      <c r="F82" s="244"/>
      <c r="G82" s="244"/>
      <c r="H82" s="244"/>
      <c r="I82" s="244"/>
      <c r="J82" s="244"/>
      <c r="K82" s="244"/>
      <c r="L82" s="244"/>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27"/>
      <c r="B1" s="227"/>
      <c r="C1" s="36"/>
    </row>
    <row r="2" spans="1:5" ht="24.75" customHeight="1" x14ac:dyDescent="0.25">
      <c r="A2" s="35"/>
    </row>
    <row r="3" spans="1:5" ht="8.25" customHeight="1" x14ac:dyDescent="0.25">
      <c r="A3" s="227"/>
    </row>
    <row r="4" spans="1:5" ht="28.5" customHeight="1" x14ac:dyDescent="0.25">
      <c r="A4" s="14"/>
    </row>
    <row r="5" spans="1:5" ht="27" customHeight="1" x14ac:dyDescent="0.25">
      <c r="A5" s="216"/>
    </row>
    <row r="6" spans="1:5" ht="16.5" customHeight="1" x14ac:dyDescent="0.25">
      <c r="A6" s="224"/>
      <c r="B6" s="224"/>
    </row>
    <row r="7" spans="1:5" ht="15.75" customHeight="1" x14ac:dyDescent="0.25">
      <c r="A7" s="225"/>
      <c r="B7" s="225"/>
    </row>
    <row r="8" spans="1:5" ht="15.75" customHeight="1" x14ac:dyDescent="0.25">
      <c r="A8" s="224"/>
      <c r="B8" s="224"/>
    </row>
    <row r="9" spans="1:5" ht="15.75" customHeight="1" x14ac:dyDescent="0.25">
      <c r="A9" s="225"/>
      <c r="B9" s="225"/>
    </row>
    <row r="10" spans="1:5" ht="15.75" customHeight="1" x14ac:dyDescent="0.25">
      <c r="A10" s="224"/>
      <c r="B10" s="224"/>
    </row>
    <row r="11" spans="1:5" ht="15.75" customHeight="1" x14ac:dyDescent="0.25">
      <c r="A11" s="225"/>
      <c r="B11" s="225"/>
    </row>
    <row r="12" spans="1:5" ht="15.75" customHeight="1" x14ac:dyDescent="0.25">
      <c r="A12" s="224"/>
      <c r="B12" s="224"/>
    </row>
    <row r="13" spans="1:5" ht="15.75" customHeight="1" x14ac:dyDescent="0.25">
      <c r="A13" s="225"/>
      <c r="B13" s="225"/>
    </row>
    <row r="14" spans="1:5" ht="8.25" customHeight="1" x14ac:dyDescent="0.25">
      <c r="A14" s="226"/>
      <c r="B14" s="34"/>
      <c r="C14" s="226"/>
    </row>
    <row r="15" spans="1:5" ht="36" customHeight="1" x14ac:dyDescent="0.25">
      <c r="A15" s="33" t="s">
        <v>358</v>
      </c>
      <c r="B15" s="32" t="s">
        <v>19</v>
      </c>
      <c r="C15" s="32" t="s">
        <v>357</v>
      </c>
      <c r="D15" s="31" t="s">
        <v>356</v>
      </c>
      <c r="E15" s="30" t="s">
        <v>355</v>
      </c>
    </row>
    <row r="16" spans="1:5" ht="26.25" customHeight="1" x14ac:dyDescent="0.25">
      <c r="A16" s="22" t="s">
        <v>354</v>
      </c>
      <c r="B16" s="21" t="s">
        <v>353</v>
      </c>
      <c r="C16" s="21"/>
      <c r="D16" s="221">
        <v>0</v>
      </c>
      <c r="E16" s="20">
        <v>0</v>
      </c>
    </row>
    <row r="17" spans="1:5" ht="26.25" customHeight="1" x14ac:dyDescent="0.25">
      <c r="A17" s="22" t="s">
        <v>352</v>
      </c>
      <c r="B17" s="21" t="s">
        <v>351</v>
      </c>
      <c r="C17" s="21"/>
      <c r="D17" s="221">
        <f>D18+D23+D24</f>
        <v>35301202963</v>
      </c>
      <c r="E17" s="20">
        <f>E18+E23+E24</f>
        <v>36440136475</v>
      </c>
    </row>
    <row r="18" spans="1:5" ht="26.25" customHeight="1" x14ac:dyDescent="0.25">
      <c r="A18" s="19" t="s">
        <v>350</v>
      </c>
      <c r="B18" s="18" t="s">
        <v>349</v>
      </c>
      <c r="C18" s="18"/>
      <c r="D18" s="220">
        <f>D19+D20+D21+D22</f>
        <v>10114469242</v>
      </c>
      <c r="E18" s="17">
        <f>E19+E20+E21+E22</f>
        <v>6352465242</v>
      </c>
    </row>
    <row r="19" spans="1:5" ht="26.25" customHeight="1" x14ac:dyDescent="0.25">
      <c r="A19" s="29" t="s">
        <v>348</v>
      </c>
      <c r="B19" s="28" t="s">
        <v>347</v>
      </c>
      <c r="C19" s="28"/>
      <c r="D19" s="222">
        <v>0</v>
      </c>
      <c r="E19" s="27">
        <v>0</v>
      </c>
    </row>
    <row r="20" spans="1:5" ht="26.25" customHeight="1" x14ac:dyDescent="0.25">
      <c r="A20" s="29" t="s">
        <v>346</v>
      </c>
      <c r="B20" s="28" t="s">
        <v>345</v>
      </c>
      <c r="C20" s="28"/>
      <c r="D20" s="222">
        <v>0</v>
      </c>
      <c r="E20" s="27">
        <v>0</v>
      </c>
    </row>
    <row r="21" spans="1:5" ht="26.25" customHeight="1" x14ac:dyDescent="0.25">
      <c r="A21" s="29" t="s">
        <v>344</v>
      </c>
      <c r="B21" s="28" t="s">
        <v>343</v>
      </c>
      <c r="C21" s="28"/>
      <c r="D21" s="222">
        <v>10114469242</v>
      </c>
      <c r="E21" s="27">
        <v>6352465242</v>
      </c>
    </row>
    <row r="22" spans="1:5" ht="26.25" customHeight="1" x14ac:dyDescent="0.25">
      <c r="A22" s="29" t="s">
        <v>342</v>
      </c>
      <c r="B22" s="28" t="s">
        <v>341</v>
      </c>
      <c r="C22" s="28"/>
      <c r="D22" s="222">
        <v>0</v>
      </c>
      <c r="E22" s="27">
        <v>0</v>
      </c>
    </row>
    <row r="23" spans="1:5" ht="26.25" customHeight="1" x14ac:dyDescent="0.25">
      <c r="A23" s="19" t="s">
        <v>340</v>
      </c>
      <c r="B23" s="18" t="s">
        <v>339</v>
      </c>
      <c r="C23" s="18"/>
      <c r="D23" s="220">
        <v>25186733721</v>
      </c>
      <c r="E23" s="17">
        <v>30087671233</v>
      </c>
    </row>
    <row r="24" spans="1:5" ht="26.25" customHeight="1" x14ac:dyDescent="0.25">
      <c r="A24" s="19" t="s">
        <v>338</v>
      </c>
      <c r="B24" s="18" t="s">
        <v>337</v>
      </c>
      <c r="C24" s="18"/>
      <c r="D24" s="220">
        <v>0</v>
      </c>
      <c r="E24" s="17">
        <v>0</v>
      </c>
    </row>
    <row r="25" spans="1:5" ht="26.25" customHeight="1" x14ac:dyDescent="0.25">
      <c r="A25" s="22" t="s">
        <v>336</v>
      </c>
      <c r="B25" s="21" t="s">
        <v>335</v>
      </c>
      <c r="C25" s="21"/>
      <c r="D25" s="221">
        <f>D26-D36</f>
        <v>115123843117</v>
      </c>
      <c r="E25" s="20">
        <f>E26-E36</f>
        <v>112719027738</v>
      </c>
    </row>
    <row r="26" spans="1:5" ht="26.25" customHeight="1" x14ac:dyDescent="0.25">
      <c r="A26" s="19" t="s">
        <v>334</v>
      </c>
      <c r="B26" s="18" t="s">
        <v>333</v>
      </c>
      <c r="C26" s="18"/>
      <c r="D26" s="220">
        <f>D27+D28+D29+D30+D31+D32+D33+D34+D35</f>
        <v>115123843117</v>
      </c>
      <c r="E26" s="17">
        <f>E27+E28+E29+E30+E31+E32+E33+E34+E35</f>
        <v>112719027738</v>
      </c>
    </row>
    <row r="27" spans="1:5" ht="26.25" customHeight="1" x14ac:dyDescent="0.25">
      <c r="A27" s="29" t="s">
        <v>332</v>
      </c>
      <c r="B27" s="28" t="s">
        <v>331</v>
      </c>
      <c r="C27" s="28"/>
      <c r="D27" s="222">
        <v>0</v>
      </c>
      <c r="E27" s="27">
        <v>0</v>
      </c>
    </row>
    <row r="28" spans="1:5" ht="26.25" customHeight="1" x14ac:dyDescent="0.25">
      <c r="A28" s="29" t="s">
        <v>330</v>
      </c>
      <c r="B28" s="28" t="s">
        <v>329</v>
      </c>
      <c r="C28" s="28"/>
      <c r="D28" s="222">
        <v>0</v>
      </c>
      <c r="E28" s="27">
        <v>0</v>
      </c>
    </row>
    <row r="29" spans="1:5" ht="26.25" customHeight="1" x14ac:dyDescent="0.25">
      <c r="A29" s="29" t="s">
        <v>328</v>
      </c>
      <c r="B29" s="28" t="s">
        <v>327</v>
      </c>
      <c r="C29" s="28"/>
      <c r="D29" s="222">
        <v>42537391307</v>
      </c>
      <c r="E29" s="27">
        <v>40132575928</v>
      </c>
    </row>
    <row r="30" spans="1:5" ht="25.5" x14ac:dyDescent="0.25">
      <c r="A30" s="29" t="s">
        <v>326</v>
      </c>
      <c r="B30" s="28" t="s">
        <v>325</v>
      </c>
      <c r="C30" s="28"/>
      <c r="D30" s="222">
        <v>7774169096</v>
      </c>
      <c r="E30" s="27">
        <v>7774169096</v>
      </c>
    </row>
    <row r="31" spans="1:5" ht="25.5" x14ac:dyDescent="0.25">
      <c r="A31" s="29" t="s">
        <v>324</v>
      </c>
      <c r="B31" s="28" t="s">
        <v>323</v>
      </c>
      <c r="C31" s="28"/>
      <c r="D31" s="222">
        <v>44786803262</v>
      </c>
      <c r="E31" s="27">
        <v>44786803262</v>
      </c>
    </row>
    <row r="32" spans="1:5" ht="25.5" x14ac:dyDescent="0.25">
      <c r="A32" s="29" t="s">
        <v>322</v>
      </c>
      <c r="B32" s="28" t="s">
        <v>321</v>
      </c>
      <c r="C32" s="28"/>
      <c r="D32" s="222">
        <v>20025479452</v>
      </c>
      <c r="E32" s="27">
        <v>20025479452</v>
      </c>
    </row>
    <row r="33" spans="1:5" ht="25.5" x14ac:dyDescent="0.25">
      <c r="A33" s="29" t="s">
        <v>320</v>
      </c>
      <c r="B33" s="28" t="s">
        <v>319</v>
      </c>
      <c r="C33" s="28"/>
      <c r="D33" s="222">
        <v>0</v>
      </c>
      <c r="E33" s="27">
        <v>0</v>
      </c>
    </row>
    <row r="34" spans="1:5" ht="25.5" x14ac:dyDescent="0.25">
      <c r="A34" s="29" t="s">
        <v>318</v>
      </c>
      <c r="B34" s="28" t="s">
        <v>317</v>
      </c>
      <c r="C34" s="28"/>
      <c r="D34" s="222">
        <v>0</v>
      </c>
      <c r="E34" s="27">
        <v>0</v>
      </c>
    </row>
    <row r="35" spans="1:5" ht="25.5" x14ac:dyDescent="0.25">
      <c r="A35" s="29" t="s">
        <v>316</v>
      </c>
      <c r="B35" s="28" t="s">
        <v>315</v>
      </c>
      <c r="C35" s="28"/>
      <c r="D35" s="222">
        <v>0</v>
      </c>
      <c r="E35" s="27">
        <v>0</v>
      </c>
    </row>
    <row r="36" spans="1:5" ht="25.5" x14ac:dyDescent="0.25">
      <c r="A36" s="19" t="s">
        <v>314</v>
      </c>
      <c r="B36" s="18" t="s">
        <v>313</v>
      </c>
      <c r="C36" s="18"/>
      <c r="D36" s="220">
        <v>0</v>
      </c>
      <c r="E36" s="17">
        <v>0</v>
      </c>
    </row>
    <row r="37" spans="1:5" ht="25.5" x14ac:dyDescent="0.25">
      <c r="A37" s="22" t="s">
        <v>312</v>
      </c>
      <c r="B37" s="21" t="s">
        <v>311</v>
      </c>
      <c r="C37" s="21"/>
      <c r="D37" s="221">
        <f>D38+D40+D54-D59</f>
        <v>2036789027</v>
      </c>
      <c r="E37" s="20">
        <f>E38+E40+E54-E59</f>
        <v>2126338945</v>
      </c>
    </row>
    <row r="38" spans="1:5" ht="25.5" x14ac:dyDescent="0.25">
      <c r="A38" s="19" t="s">
        <v>310</v>
      </c>
      <c r="B38" s="18" t="s">
        <v>309</v>
      </c>
      <c r="C38" s="18"/>
      <c r="D38" s="220">
        <v>0</v>
      </c>
      <c r="E38" s="17">
        <v>0</v>
      </c>
    </row>
    <row r="39" spans="1:5" ht="25.5" x14ac:dyDescent="0.25">
      <c r="A39" s="19" t="s">
        <v>308</v>
      </c>
      <c r="B39" s="18" t="s">
        <v>307</v>
      </c>
      <c r="C39" s="18"/>
      <c r="D39" s="220">
        <v>0</v>
      </c>
      <c r="E39" s="17">
        <v>0</v>
      </c>
    </row>
    <row r="40" spans="1:5" ht="25.5" x14ac:dyDescent="0.25">
      <c r="A40" s="19" t="s">
        <v>306</v>
      </c>
      <c r="B40" s="18" t="s">
        <v>305</v>
      </c>
      <c r="C40" s="18"/>
      <c r="D40" s="220">
        <f>D41+D47+D48</f>
        <v>2036789027</v>
      </c>
      <c r="E40" s="17">
        <f>E41+E47+E48</f>
        <v>2126338945</v>
      </c>
    </row>
    <row r="41" spans="1:5" ht="25.5" x14ac:dyDescent="0.25">
      <c r="A41" s="19" t="s">
        <v>304</v>
      </c>
      <c r="B41" s="18" t="s">
        <v>303</v>
      </c>
      <c r="C41" s="18"/>
      <c r="D41" s="220">
        <f>D42+D43+D44+D45+D46</f>
        <v>0</v>
      </c>
      <c r="E41" s="17">
        <f>E42+E43+E44+E45+E46</f>
        <v>0</v>
      </c>
    </row>
    <row r="42" spans="1:5" ht="25.5" x14ac:dyDescent="0.25">
      <c r="A42" s="29" t="s">
        <v>302</v>
      </c>
      <c r="B42" s="28" t="s">
        <v>301</v>
      </c>
      <c r="C42" s="28"/>
      <c r="D42" s="222">
        <v>0</v>
      </c>
      <c r="E42" s="27">
        <v>0</v>
      </c>
    </row>
    <row r="43" spans="1:5" ht="25.5" x14ac:dyDescent="0.25">
      <c r="A43" s="29" t="s">
        <v>300</v>
      </c>
      <c r="B43" s="28" t="s">
        <v>299</v>
      </c>
      <c r="C43" s="28"/>
      <c r="D43" s="222">
        <v>0</v>
      </c>
      <c r="E43" s="27">
        <v>0</v>
      </c>
    </row>
    <row r="44" spans="1:5" ht="38.25" x14ac:dyDescent="0.25">
      <c r="A44" s="29" t="s">
        <v>298</v>
      </c>
      <c r="B44" s="28" t="s">
        <v>297</v>
      </c>
      <c r="C44" s="28"/>
      <c r="D44" s="222">
        <v>0</v>
      </c>
      <c r="E44" s="27">
        <v>0</v>
      </c>
    </row>
    <row r="45" spans="1:5" ht="38.25" x14ac:dyDescent="0.25">
      <c r="A45" s="29" t="s">
        <v>296</v>
      </c>
      <c r="B45" s="28" t="s">
        <v>295</v>
      </c>
      <c r="C45" s="28"/>
      <c r="D45" s="222">
        <v>0</v>
      </c>
      <c r="E45" s="27">
        <v>0</v>
      </c>
    </row>
    <row r="46" spans="1:5" ht="25.5" x14ac:dyDescent="0.25">
      <c r="A46" s="29" t="s">
        <v>294</v>
      </c>
      <c r="B46" s="28" t="s">
        <v>293</v>
      </c>
      <c r="C46" s="28"/>
      <c r="D46" s="222">
        <v>0</v>
      </c>
      <c r="E46" s="27">
        <v>0</v>
      </c>
    </row>
    <row r="47" spans="1:5" ht="38.25" x14ac:dyDescent="0.25">
      <c r="A47" s="19" t="s">
        <v>292</v>
      </c>
      <c r="B47" s="18" t="s">
        <v>291</v>
      </c>
      <c r="C47" s="18"/>
      <c r="D47" s="220">
        <v>0</v>
      </c>
      <c r="E47" s="17">
        <v>0</v>
      </c>
    </row>
    <row r="48" spans="1:5" ht="25.5" x14ac:dyDescent="0.25">
      <c r="A48" s="19" t="s">
        <v>290</v>
      </c>
      <c r="B48" s="18" t="s">
        <v>289</v>
      </c>
      <c r="C48" s="18"/>
      <c r="D48" s="220">
        <f>D49+D50+D51+D52+D53</f>
        <v>2036789027</v>
      </c>
      <c r="E48" s="17">
        <f>E49+E50+E51+E52+E53</f>
        <v>2126338945</v>
      </c>
    </row>
    <row r="49" spans="1:5" ht="25.5" x14ac:dyDescent="0.25">
      <c r="A49" s="29" t="s">
        <v>288</v>
      </c>
      <c r="B49" s="28" t="s">
        <v>287</v>
      </c>
      <c r="C49" s="28"/>
      <c r="D49" s="222">
        <v>0</v>
      </c>
      <c r="E49" s="27">
        <v>0</v>
      </c>
    </row>
    <row r="50" spans="1:5" ht="25.5" x14ac:dyDescent="0.25">
      <c r="A50" s="29" t="s">
        <v>286</v>
      </c>
      <c r="B50" s="28" t="s">
        <v>285</v>
      </c>
      <c r="C50" s="28"/>
      <c r="D50" s="222">
        <v>621772643</v>
      </c>
      <c r="E50" s="27">
        <v>1042392260</v>
      </c>
    </row>
    <row r="51" spans="1:5" ht="38.25" x14ac:dyDescent="0.25">
      <c r="A51" s="29" t="s">
        <v>284</v>
      </c>
      <c r="B51" s="28" t="s">
        <v>283</v>
      </c>
      <c r="C51" s="28"/>
      <c r="D51" s="222">
        <v>62196362</v>
      </c>
      <c r="E51" s="27">
        <v>89286092</v>
      </c>
    </row>
    <row r="52" spans="1:5" ht="38.25" x14ac:dyDescent="0.25">
      <c r="A52" s="29" t="s">
        <v>282</v>
      </c>
      <c r="B52" s="28" t="s">
        <v>281</v>
      </c>
      <c r="C52" s="28"/>
      <c r="D52" s="222">
        <v>259011797</v>
      </c>
      <c r="E52" s="27">
        <v>119975655</v>
      </c>
    </row>
    <row r="53" spans="1:5" ht="25.5" x14ac:dyDescent="0.25">
      <c r="A53" s="29" t="s">
        <v>280</v>
      </c>
      <c r="B53" s="28" t="s">
        <v>279</v>
      </c>
      <c r="C53" s="28"/>
      <c r="D53" s="222">
        <v>1093808225</v>
      </c>
      <c r="E53" s="27">
        <v>874684938</v>
      </c>
    </row>
    <row r="54" spans="1:5" ht="25.5" x14ac:dyDescent="0.25">
      <c r="A54" s="19" t="s">
        <v>278</v>
      </c>
      <c r="B54" s="18" t="s">
        <v>277</v>
      </c>
      <c r="C54" s="18"/>
      <c r="D54" s="220">
        <f>D55+D56+D58</f>
        <v>0</v>
      </c>
      <c r="E54" s="17">
        <f>E55+E56+E58</f>
        <v>0</v>
      </c>
    </row>
    <row r="55" spans="1:5" ht="25.5" x14ac:dyDescent="0.25">
      <c r="A55" s="29" t="s">
        <v>276</v>
      </c>
      <c r="B55" s="28" t="s">
        <v>275</v>
      </c>
      <c r="C55" s="28"/>
      <c r="D55" s="222">
        <v>0</v>
      </c>
      <c r="E55" s="27">
        <v>0</v>
      </c>
    </row>
    <row r="56" spans="1:5" ht="25.5" x14ac:dyDescent="0.25">
      <c r="A56" s="29" t="s">
        <v>274</v>
      </c>
      <c r="B56" s="28" t="s">
        <v>273</v>
      </c>
      <c r="C56" s="28"/>
      <c r="D56" s="222">
        <f>D57</f>
        <v>0</v>
      </c>
      <c r="E56" s="27">
        <f>E57</f>
        <v>0</v>
      </c>
    </row>
    <row r="57" spans="1:5" ht="25.5" x14ac:dyDescent="0.25">
      <c r="A57" s="29" t="s">
        <v>272</v>
      </c>
      <c r="B57" s="28" t="s">
        <v>271</v>
      </c>
      <c r="C57" s="28"/>
      <c r="D57" s="222">
        <v>0</v>
      </c>
      <c r="E57" s="27">
        <v>0</v>
      </c>
    </row>
    <row r="58" spans="1:5" ht="25.5" x14ac:dyDescent="0.25">
      <c r="A58" s="29" t="s">
        <v>270</v>
      </c>
      <c r="B58" s="28" t="s">
        <v>269</v>
      </c>
      <c r="C58" s="28"/>
      <c r="D58" s="222">
        <v>0</v>
      </c>
      <c r="E58" s="27">
        <v>0</v>
      </c>
    </row>
    <row r="59" spans="1:5" ht="25.5" x14ac:dyDescent="0.25">
      <c r="A59" s="19" t="s">
        <v>268</v>
      </c>
      <c r="B59" s="18" t="s">
        <v>267</v>
      </c>
      <c r="C59" s="18"/>
      <c r="D59" s="220">
        <v>0</v>
      </c>
      <c r="E59" s="17">
        <v>0</v>
      </c>
    </row>
    <row r="60" spans="1:5" ht="25.5" x14ac:dyDescent="0.25">
      <c r="A60" s="22" t="s">
        <v>266</v>
      </c>
      <c r="B60" s="21" t="s">
        <v>265</v>
      </c>
      <c r="C60" s="21"/>
      <c r="D60" s="221">
        <f>D17+D25+D37</f>
        <v>152461835107</v>
      </c>
      <c r="E60" s="20">
        <f>E17+E25+E37</f>
        <v>151285503158</v>
      </c>
    </row>
    <row r="61" spans="1:5" ht="25.5" x14ac:dyDescent="0.25">
      <c r="A61" s="22" t="s">
        <v>264</v>
      </c>
      <c r="B61" s="21" t="s">
        <v>263</v>
      </c>
      <c r="C61" s="21"/>
      <c r="D61" s="221">
        <v>0</v>
      </c>
      <c r="E61" s="20">
        <v>0</v>
      </c>
    </row>
    <row r="62" spans="1:5" ht="25.5" x14ac:dyDescent="0.25">
      <c r="A62" s="19" t="s">
        <v>262</v>
      </c>
      <c r="B62" s="18" t="s">
        <v>261</v>
      </c>
      <c r="C62" s="18"/>
      <c r="D62" s="220">
        <f>D63+D64</f>
        <v>0</v>
      </c>
      <c r="E62" s="17">
        <f>E63+E64</f>
        <v>0</v>
      </c>
    </row>
    <row r="63" spans="1:5" ht="25.5" x14ac:dyDescent="0.25">
      <c r="A63" s="29" t="s">
        <v>260</v>
      </c>
      <c r="B63" s="28" t="s">
        <v>259</v>
      </c>
      <c r="C63" s="28"/>
      <c r="D63" s="222">
        <v>0</v>
      </c>
      <c r="E63" s="27">
        <v>0</v>
      </c>
    </row>
    <row r="64" spans="1:5" ht="25.5" x14ac:dyDescent="0.25">
      <c r="A64" s="29" t="s">
        <v>258</v>
      </c>
      <c r="B64" s="28" t="s">
        <v>257</v>
      </c>
      <c r="C64" s="28"/>
      <c r="D64" s="222">
        <v>0</v>
      </c>
      <c r="E64" s="27">
        <v>0</v>
      </c>
    </row>
    <row r="65" spans="1:5" ht="25.5" x14ac:dyDescent="0.25">
      <c r="A65" s="19" t="s">
        <v>256</v>
      </c>
      <c r="B65" s="18" t="s">
        <v>255</v>
      </c>
      <c r="C65" s="18"/>
      <c r="D65" s="220">
        <v>0</v>
      </c>
      <c r="E65" s="17">
        <v>0</v>
      </c>
    </row>
    <row r="66" spans="1:5" ht="51" x14ac:dyDescent="0.25">
      <c r="A66" s="19" t="s">
        <v>254</v>
      </c>
      <c r="B66" s="18" t="s">
        <v>253</v>
      </c>
      <c r="C66" s="18"/>
      <c r="D66" s="220">
        <f>D67+D68</f>
        <v>0</v>
      </c>
      <c r="E66" s="17">
        <f>E67+E68</f>
        <v>29994</v>
      </c>
    </row>
    <row r="67" spans="1:5" ht="25.5" x14ac:dyDescent="0.25">
      <c r="A67" s="29" t="s">
        <v>252</v>
      </c>
      <c r="B67" s="28" t="s">
        <v>251</v>
      </c>
      <c r="C67" s="28"/>
      <c r="D67" s="222">
        <v>0</v>
      </c>
      <c r="E67" s="27">
        <v>0</v>
      </c>
    </row>
    <row r="68" spans="1:5" ht="38.25" x14ac:dyDescent="0.25">
      <c r="A68" s="29" t="s">
        <v>250</v>
      </c>
      <c r="B68" s="28" t="s">
        <v>249</v>
      </c>
      <c r="C68" s="28"/>
      <c r="D68" s="222">
        <v>0</v>
      </c>
      <c r="E68" s="27">
        <v>29994</v>
      </c>
    </row>
    <row r="69" spans="1:5" ht="25.5" x14ac:dyDescent="0.25">
      <c r="A69" s="19" t="s">
        <v>248</v>
      </c>
      <c r="B69" s="18" t="s">
        <v>247</v>
      </c>
      <c r="C69" s="18"/>
      <c r="D69" s="220">
        <v>900000</v>
      </c>
      <c r="E69" s="17">
        <v>906000</v>
      </c>
    </row>
    <row r="70" spans="1:5" ht="25.5" x14ac:dyDescent="0.25">
      <c r="A70" s="19" t="s">
        <v>246</v>
      </c>
      <c r="B70" s="18" t="s">
        <v>245</v>
      </c>
      <c r="C70" s="18"/>
      <c r="D70" s="220">
        <v>0</v>
      </c>
      <c r="E70" s="17">
        <v>0</v>
      </c>
    </row>
    <row r="71" spans="1:5" ht="25.5" x14ac:dyDescent="0.25">
      <c r="A71" s="19" t="s">
        <v>244</v>
      </c>
      <c r="B71" s="18" t="s">
        <v>243</v>
      </c>
      <c r="C71" s="18"/>
      <c r="D71" s="220">
        <f>D72+D75+D76+D77+D78</f>
        <v>84300000</v>
      </c>
      <c r="E71" s="17">
        <f>E72+E75+E76+E77+E78</f>
        <v>16200000</v>
      </c>
    </row>
    <row r="72" spans="1:5" ht="25.5" x14ac:dyDescent="0.25">
      <c r="A72" s="29" t="s">
        <v>242</v>
      </c>
      <c r="B72" s="28" t="s">
        <v>241</v>
      </c>
      <c r="C72" s="28"/>
      <c r="D72" s="222">
        <f>D73+D74</f>
        <v>0</v>
      </c>
      <c r="E72" s="27">
        <f>E73+E74</f>
        <v>0</v>
      </c>
    </row>
    <row r="73" spans="1:5" ht="25.5" x14ac:dyDescent="0.25">
      <c r="A73" s="29" t="s">
        <v>240</v>
      </c>
      <c r="B73" s="28" t="s">
        <v>239</v>
      </c>
      <c r="C73" s="28"/>
      <c r="D73" s="222">
        <v>0</v>
      </c>
      <c r="E73" s="27">
        <v>0</v>
      </c>
    </row>
    <row r="74" spans="1:5" ht="25.5" x14ac:dyDescent="0.25">
      <c r="A74" s="29" t="s">
        <v>238</v>
      </c>
      <c r="B74" s="28" t="s">
        <v>237</v>
      </c>
      <c r="C74" s="28"/>
      <c r="D74" s="222">
        <v>0</v>
      </c>
      <c r="E74" s="27">
        <v>0</v>
      </c>
    </row>
    <row r="75" spans="1:5" ht="25.5" x14ac:dyDescent="0.25">
      <c r="A75" s="29" t="s">
        <v>236</v>
      </c>
      <c r="B75" s="28" t="s">
        <v>235</v>
      </c>
      <c r="C75" s="28"/>
      <c r="D75" s="222">
        <v>60000000</v>
      </c>
      <c r="E75" s="27">
        <v>0</v>
      </c>
    </row>
    <row r="76" spans="1:5" ht="25.5" x14ac:dyDescent="0.25">
      <c r="A76" s="29" t="s">
        <v>234</v>
      </c>
      <c r="B76" s="28" t="s">
        <v>233</v>
      </c>
      <c r="C76" s="28"/>
      <c r="D76" s="222">
        <v>0</v>
      </c>
      <c r="E76" s="27">
        <v>0</v>
      </c>
    </row>
    <row r="77" spans="1:5" ht="25.5" x14ac:dyDescent="0.25">
      <c r="A77" s="29" t="s">
        <v>232</v>
      </c>
      <c r="B77" s="28" t="s">
        <v>231</v>
      </c>
      <c r="C77" s="28"/>
      <c r="D77" s="222">
        <v>0</v>
      </c>
      <c r="E77" s="27">
        <v>0</v>
      </c>
    </row>
    <row r="78" spans="1:5" ht="38.25" x14ac:dyDescent="0.25">
      <c r="A78" s="29" t="s">
        <v>230</v>
      </c>
      <c r="B78" s="28" t="s">
        <v>229</v>
      </c>
      <c r="C78" s="28"/>
      <c r="D78" s="222">
        <v>24300000</v>
      </c>
      <c r="E78" s="27">
        <v>16200000</v>
      </c>
    </row>
    <row r="79" spans="1:5" ht="25.5" x14ac:dyDescent="0.25">
      <c r="A79" s="19" t="s">
        <v>228</v>
      </c>
      <c r="B79" s="18" t="s">
        <v>227</v>
      </c>
      <c r="C79" s="18"/>
      <c r="D79" s="220">
        <f>D80+D81</f>
        <v>187</v>
      </c>
      <c r="E79" s="17">
        <f>E80+E81</f>
        <v>187</v>
      </c>
    </row>
    <row r="80" spans="1:5" ht="25.5" x14ac:dyDescent="0.25">
      <c r="A80" s="29" t="s">
        <v>226</v>
      </c>
      <c r="B80" s="28" t="s">
        <v>225</v>
      </c>
      <c r="C80" s="28"/>
      <c r="D80" s="222">
        <v>187</v>
      </c>
      <c r="E80" s="27">
        <v>187</v>
      </c>
    </row>
    <row r="81" spans="1:5" ht="25.5" x14ac:dyDescent="0.25">
      <c r="A81" s="29" t="s">
        <v>224</v>
      </c>
      <c r="B81" s="28" t="s">
        <v>223</v>
      </c>
      <c r="C81" s="28"/>
      <c r="D81" s="222">
        <v>0</v>
      </c>
      <c r="E81" s="27">
        <v>0</v>
      </c>
    </row>
    <row r="82" spans="1:5" ht="25.5" x14ac:dyDescent="0.25">
      <c r="A82" s="19" t="s">
        <v>222</v>
      </c>
      <c r="B82" s="18" t="s">
        <v>221</v>
      </c>
      <c r="C82" s="18"/>
      <c r="D82" s="220">
        <v>0</v>
      </c>
      <c r="E82" s="17">
        <v>0</v>
      </c>
    </row>
    <row r="83" spans="1:5" ht="25.5" x14ac:dyDescent="0.25">
      <c r="A83" s="19" t="s">
        <v>220</v>
      </c>
      <c r="B83" s="18" t="s">
        <v>219</v>
      </c>
      <c r="C83" s="18"/>
      <c r="D83" s="220">
        <f>D84+D85+D89+D90+D91</f>
        <v>181204729</v>
      </c>
      <c r="E83" s="17">
        <f>E84+E85+E89+E90+E91</f>
        <v>176255460</v>
      </c>
    </row>
    <row r="84" spans="1:5" ht="25.5" x14ac:dyDescent="0.25">
      <c r="A84" s="29" t="s">
        <v>218</v>
      </c>
      <c r="B84" s="28" t="s">
        <v>217</v>
      </c>
      <c r="C84" s="28"/>
      <c r="D84" s="222">
        <v>128804729</v>
      </c>
      <c r="E84" s="27">
        <v>123855460</v>
      </c>
    </row>
    <row r="85" spans="1:5" ht="25.5" x14ac:dyDescent="0.25">
      <c r="A85" s="29" t="s">
        <v>216</v>
      </c>
      <c r="B85" s="28" t="s">
        <v>215</v>
      </c>
      <c r="C85" s="28"/>
      <c r="D85" s="222">
        <f>D86+D87+D88</f>
        <v>15000000</v>
      </c>
      <c r="E85" s="27">
        <f>E86+E87+E88</f>
        <v>15000000</v>
      </c>
    </row>
    <row r="86" spans="1:5" ht="25.5" x14ac:dyDescent="0.25">
      <c r="A86" s="29" t="s">
        <v>214</v>
      </c>
      <c r="B86" s="28" t="s">
        <v>213</v>
      </c>
      <c r="C86" s="28"/>
      <c r="D86" s="222">
        <v>15000000</v>
      </c>
      <c r="E86" s="27">
        <v>15000000</v>
      </c>
    </row>
    <row r="87" spans="1:5" ht="25.5" x14ac:dyDescent="0.25">
      <c r="A87" s="29" t="s">
        <v>212</v>
      </c>
      <c r="B87" s="28" t="s">
        <v>211</v>
      </c>
      <c r="C87" s="28"/>
      <c r="D87" s="222">
        <v>0</v>
      </c>
      <c r="E87" s="27">
        <v>0</v>
      </c>
    </row>
    <row r="88" spans="1:5" ht="25.5" x14ac:dyDescent="0.25">
      <c r="A88" s="29" t="s">
        <v>210</v>
      </c>
      <c r="B88" s="28" t="s">
        <v>209</v>
      </c>
      <c r="C88" s="28"/>
      <c r="D88" s="222">
        <v>0</v>
      </c>
      <c r="E88" s="27">
        <v>0</v>
      </c>
    </row>
    <row r="89" spans="1:5" ht="25.5" x14ac:dyDescent="0.25">
      <c r="A89" s="29" t="s">
        <v>208</v>
      </c>
      <c r="B89" s="28" t="s">
        <v>207</v>
      </c>
      <c r="C89" s="28"/>
      <c r="D89" s="222">
        <v>16500000</v>
      </c>
      <c r="E89" s="27">
        <v>16500000</v>
      </c>
    </row>
    <row r="90" spans="1:5" ht="25.5" x14ac:dyDescent="0.25">
      <c r="A90" s="29" t="s">
        <v>206</v>
      </c>
      <c r="B90" s="28" t="s">
        <v>205</v>
      </c>
      <c r="C90" s="28"/>
      <c r="D90" s="222">
        <v>7700000</v>
      </c>
      <c r="E90" s="27">
        <v>7700000</v>
      </c>
    </row>
    <row r="91" spans="1:5" ht="25.5" x14ac:dyDescent="0.25">
      <c r="A91" s="29" t="s">
        <v>204</v>
      </c>
      <c r="B91" s="28" t="s">
        <v>203</v>
      </c>
      <c r="C91" s="28"/>
      <c r="D91" s="222">
        <v>13200000</v>
      </c>
      <c r="E91" s="27">
        <v>13200000</v>
      </c>
    </row>
    <row r="92" spans="1:5" ht="25.5" x14ac:dyDescent="0.25">
      <c r="A92" s="19" t="s">
        <v>202</v>
      </c>
      <c r="B92" s="18" t="s">
        <v>201</v>
      </c>
      <c r="C92" s="18"/>
      <c r="D92" s="220">
        <f>D93+D94+D95+D96+D97+D98</f>
        <v>5000000</v>
      </c>
      <c r="E92" s="17">
        <f>E93+E94+E95+E96+E97+E98</f>
        <v>3465350</v>
      </c>
    </row>
    <row r="93" spans="1:5" ht="25.5" x14ac:dyDescent="0.25">
      <c r="A93" s="29" t="s">
        <v>200</v>
      </c>
      <c r="B93" s="28" t="s">
        <v>199</v>
      </c>
      <c r="C93" s="28"/>
      <c r="D93" s="222">
        <v>0</v>
      </c>
      <c r="E93" s="27">
        <v>0</v>
      </c>
    </row>
    <row r="94" spans="1:5" ht="38.25" x14ac:dyDescent="0.25">
      <c r="A94" s="29" t="s">
        <v>198</v>
      </c>
      <c r="B94" s="28" t="s">
        <v>197</v>
      </c>
      <c r="C94" s="28"/>
      <c r="D94" s="222">
        <v>0</v>
      </c>
      <c r="E94" s="27">
        <v>0</v>
      </c>
    </row>
    <row r="95" spans="1:5" ht="25.5" x14ac:dyDescent="0.25">
      <c r="A95" s="29" t="s">
        <v>196</v>
      </c>
      <c r="B95" s="28" t="s">
        <v>195</v>
      </c>
      <c r="C95" s="28"/>
      <c r="D95" s="222">
        <v>5000000</v>
      </c>
      <c r="E95" s="27">
        <v>3465350</v>
      </c>
    </row>
    <row r="96" spans="1:5" ht="25.5" x14ac:dyDescent="0.25">
      <c r="A96" s="29" t="s">
        <v>194</v>
      </c>
      <c r="B96" s="28" t="s">
        <v>193</v>
      </c>
      <c r="C96" s="28"/>
      <c r="D96" s="222">
        <v>0</v>
      </c>
      <c r="E96" s="27">
        <v>0</v>
      </c>
    </row>
    <row r="97" spans="1:5" ht="25.5" x14ac:dyDescent="0.25">
      <c r="A97" s="29" t="s">
        <v>192</v>
      </c>
      <c r="B97" s="28" t="s">
        <v>191</v>
      </c>
      <c r="C97" s="28"/>
      <c r="D97" s="222">
        <v>0</v>
      </c>
      <c r="E97" s="27">
        <v>0</v>
      </c>
    </row>
    <row r="98" spans="1:5" ht="25.5" x14ac:dyDescent="0.25">
      <c r="A98" s="29" t="s">
        <v>190</v>
      </c>
      <c r="B98" s="28" t="s">
        <v>189</v>
      </c>
      <c r="C98" s="28"/>
      <c r="D98" s="222">
        <v>0</v>
      </c>
      <c r="E98" s="27">
        <v>0</v>
      </c>
    </row>
    <row r="99" spans="1:5" ht="25.5" x14ac:dyDescent="0.25">
      <c r="A99" s="22" t="s">
        <v>188</v>
      </c>
      <c r="B99" s="21" t="s">
        <v>187</v>
      </c>
      <c r="C99" s="21"/>
      <c r="D99" s="221">
        <f>D62+D65+D66+D69+D70+D71+D79+D82+D83+D92</f>
        <v>271404916</v>
      </c>
      <c r="E99" s="20">
        <f>E62+E65+E66+E69+E70+E71+E79+E82+E83+E92</f>
        <v>196856991</v>
      </c>
    </row>
    <row r="100" spans="1:5" ht="38.25" x14ac:dyDescent="0.25">
      <c r="A100" s="22" t="s">
        <v>186</v>
      </c>
      <c r="B100" s="21" t="s">
        <v>185</v>
      </c>
      <c r="C100" s="21"/>
      <c r="D100" s="221">
        <f>D60-D99</f>
        <v>152190430191</v>
      </c>
      <c r="E100" s="20">
        <f>E60-E99</f>
        <v>151088646167</v>
      </c>
    </row>
    <row r="101" spans="1:5" ht="25.5" x14ac:dyDescent="0.25">
      <c r="A101" s="19" t="s">
        <v>184</v>
      </c>
      <c r="B101" s="18" t="s">
        <v>183</v>
      </c>
      <c r="C101" s="18"/>
      <c r="D101" s="220">
        <f>D102+D103</f>
        <v>150569439800</v>
      </c>
      <c r="E101" s="17">
        <f>E102+E103</f>
        <v>150569439800</v>
      </c>
    </row>
    <row r="102" spans="1:5" ht="25.5" x14ac:dyDescent="0.25">
      <c r="A102" s="19" t="s">
        <v>182</v>
      </c>
      <c r="B102" s="18" t="s">
        <v>181</v>
      </c>
      <c r="C102" s="18"/>
      <c r="D102" s="220">
        <v>150576039800</v>
      </c>
      <c r="E102" s="17">
        <v>150576039800</v>
      </c>
    </row>
    <row r="103" spans="1:5" ht="25.5" x14ac:dyDescent="0.25">
      <c r="A103" s="19" t="s">
        <v>180</v>
      </c>
      <c r="B103" s="18" t="s">
        <v>179</v>
      </c>
      <c r="C103" s="18"/>
      <c r="D103" s="220">
        <v>-6600000</v>
      </c>
      <c r="E103" s="17">
        <v>-6600000</v>
      </c>
    </row>
    <row r="104" spans="1:5" ht="25.5" x14ac:dyDescent="0.25">
      <c r="A104" s="19" t="s">
        <v>178</v>
      </c>
      <c r="B104" s="18" t="s">
        <v>177</v>
      </c>
      <c r="C104" s="18"/>
      <c r="D104" s="220">
        <v>-38149406</v>
      </c>
      <c r="E104" s="17">
        <v>-38149406</v>
      </c>
    </row>
    <row r="105" spans="1:5" ht="25.5" x14ac:dyDescent="0.25">
      <c r="A105" s="19" t="s">
        <v>176</v>
      </c>
      <c r="B105" s="18" t="s">
        <v>175</v>
      </c>
      <c r="C105" s="18"/>
      <c r="D105" s="220">
        <f>D106+D107</f>
        <v>1659139797</v>
      </c>
      <c r="E105" s="17">
        <f>E106+E107</f>
        <v>557355773</v>
      </c>
    </row>
    <row r="106" spans="1:5" ht="25.5" x14ac:dyDescent="0.25">
      <c r="A106" s="29" t="s">
        <v>174</v>
      </c>
      <c r="B106" s="28" t="s">
        <v>173</v>
      </c>
      <c r="C106" s="28"/>
      <c r="D106" s="222">
        <v>557355773</v>
      </c>
      <c r="E106" s="27">
        <v>-162815286</v>
      </c>
    </row>
    <row r="107" spans="1:5" ht="25.5" x14ac:dyDescent="0.25">
      <c r="A107" s="29" t="s">
        <v>172</v>
      </c>
      <c r="B107" s="28" t="s">
        <v>171</v>
      </c>
      <c r="C107" s="28"/>
      <c r="D107" s="222">
        <v>1101784024</v>
      </c>
      <c r="E107" s="27">
        <v>720171059</v>
      </c>
    </row>
    <row r="108" spans="1:5" ht="38.25" x14ac:dyDescent="0.25">
      <c r="A108" s="26" t="s">
        <v>170</v>
      </c>
      <c r="B108" s="25" t="s">
        <v>169</v>
      </c>
      <c r="C108" s="25"/>
      <c r="D108" s="24">
        <v>10107.65</v>
      </c>
      <c r="E108" s="23">
        <v>10034.48</v>
      </c>
    </row>
    <row r="109" spans="1:5" ht="25.5" x14ac:dyDescent="0.25">
      <c r="A109" s="22" t="s">
        <v>168</v>
      </c>
      <c r="B109" s="21" t="s">
        <v>167</v>
      </c>
      <c r="C109" s="21"/>
      <c r="D109" s="221">
        <f>D110+D111</f>
        <v>0</v>
      </c>
      <c r="E109" s="20">
        <f>E110+E111</f>
        <v>0</v>
      </c>
    </row>
    <row r="110" spans="1:5" ht="25.5" x14ac:dyDescent="0.25">
      <c r="A110" s="19" t="s">
        <v>166</v>
      </c>
      <c r="B110" s="18" t="s">
        <v>165</v>
      </c>
      <c r="C110" s="18"/>
      <c r="D110" s="220">
        <v>0</v>
      </c>
      <c r="E110" s="17">
        <v>0</v>
      </c>
    </row>
    <row r="111" spans="1:5" ht="38.25" x14ac:dyDescent="0.25">
      <c r="A111" s="19" t="s">
        <v>164</v>
      </c>
      <c r="B111" s="18" t="s">
        <v>163</v>
      </c>
      <c r="C111" s="18"/>
      <c r="D111" s="220">
        <v>0</v>
      </c>
      <c r="E111" s="17">
        <v>0</v>
      </c>
    </row>
    <row r="112" spans="1:5" ht="25.5" x14ac:dyDescent="0.25">
      <c r="A112" s="22" t="s">
        <v>162</v>
      </c>
      <c r="B112" s="21" t="s">
        <v>161</v>
      </c>
      <c r="C112" s="21"/>
      <c r="D112" s="221">
        <v>0</v>
      </c>
      <c r="E112" s="20">
        <v>0</v>
      </c>
    </row>
    <row r="113" spans="1:5" ht="25.5" x14ac:dyDescent="0.25">
      <c r="A113" s="19" t="s">
        <v>160</v>
      </c>
      <c r="B113" s="18" t="s">
        <v>159</v>
      </c>
      <c r="C113" s="18"/>
      <c r="D113" s="220">
        <v>0</v>
      </c>
      <c r="E113" s="17">
        <v>0</v>
      </c>
    </row>
    <row r="114" spans="1:5" ht="25.5" x14ac:dyDescent="0.25">
      <c r="A114" s="19" t="s">
        <v>158</v>
      </c>
      <c r="B114" s="18" t="s">
        <v>157</v>
      </c>
      <c r="C114" s="18"/>
      <c r="D114" s="220">
        <v>0</v>
      </c>
      <c r="E114" s="17">
        <v>0</v>
      </c>
    </row>
    <row r="115" spans="1:5" ht="25.5" x14ac:dyDescent="0.25">
      <c r="A115" s="19" t="s">
        <v>156</v>
      </c>
      <c r="B115" s="18" t="s">
        <v>155</v>
      </c>
      <c r="C115" s="18"/>
      <c r="D115" s="220">
        <v>0</v>
      </c>
      <c r="E115" s="17">
        <v>0</v>
      </c>
    </row>
    <row r="116" spans="1:5" ht="25.5" x14ac:dyDescent="0.25">
      <c r="A116" s="16" t="s">
        <v>154</v>
      </c>
      <c r="B116" s="15" t="s">
        <v>153</v>
      </c>
      <c r="C116" s="15"/>
      <c r="D116" s="242">
        <v>15056943.98</v>
      </c>
      <c r="E116" s="243">
        <v>15056943.98</v>
      </c>
    </row>
    <row r="117" spans="1:5" ht="10.5" customHeight="1" x14ac:dyDescent="0.25">
      <c r="A117" s="227"/>
      <c r="B117" s="227"/>
      <c r="C117" s="227"/>
      <c r="D117" s="227"/>
    </row>
    <row r="118" spans="1:5" ht="15" customHeight="1" x14ac:dyDescent="0.2">
      <c r="A118" s="214"/>
      <c r="B118" s="14"/>
      <c r="C118" s="215"/>
    </row>
    <row r="119" spans="1:5" ht="15" customHeight="1" x14ac:dyDescent="0.2">
      <c r="A119" s="216"/>
      <c r="B119" s="217"/>
      <c r="C119" s="218"/>
    </row>
    <row r="120" spans="1:5" ht="15.75" customHeight="1" x14ac:dyDescent="0.25">
      <c r="A120" s="227"/>
      <c r="B120" s="227"/>
      <c r="C120" s="227"/>
      <c r="D120" s="227"/>
    </row>
    <row r="121" spans="1:5" ht="15.75" customHeight="1" x14ac:dyDescent="0.25">
      <c r="A121" s="227"/>
      <c r="B121" s="227"/>
      <c r="C121" s="227"/>
      <c r="D121" s="227"/>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98"/>
      <c r="B1" s="198"/>
      <c r="C1" s="72"/>
      <c r="D1" s="71"/>
    </row>
    <row r="2" spans="1:7" ht="43.5" customHeight="1" x14ac:dyDescent="0.25">
      <c r="A2" s="70"/>
    </row>
    <row r="3" spans="1:7" ht="11.25" customHeight="1" x14ac:dyDescent="0.25">
      <c r="A3" s="198"/>
      <c r="B3" s="198"/>
      <c r="C3" s="198"/>
      <c r="D3" s="198"/>
      <c r="E3" s="198"/>
      <c r="F3" s="198"/>
      <c r="G3" s="198"/>
    </row>
    <row r="4" spans="1:7" ht="36.75" customHeight="1" x14ac:dyDescent="0.25">
      <c r="A4" s="69"/>
    </row>
    <row r="5" spans="1:7" ht="22.5" customHeight="1" x14ac:dyDescent="0.25">
      <c r="A5" s="40"/>
    </row>
    <row r="6" spans="1:7" ht="15.75" customHeight="1" x14ac:dyDescent="0.25">
      <c r="A6" s="38"/>
      <c r="B6" s="67"/>
      <c r="C6" s="67"/>
    </row>
    <row r="7" spans="1:7" ht="15.75" customHeight="1" x14ac:dyDescent="0.25">
      <c r="A7" s="198"/>
      <c r="B7" s="198"/>
      <c r="C7" s="198"/>
    </row>
    <row r="8" spans="1:7" ht="15.75" customHeight="1" x14ac:dyDescent="0.25">
      <c r="A8" s="38"/>
      <c r="B8" s="67"/>
      <c r="C8" s="67"/>
    </row>
    <row r="9" spans="1:7" ht="15.75" customHeight="1" x14ac:dyDescent="0.25">
      <c r="A9" s="198"/>
      <c r="B9" s="198"/>
      <c r="C9" s="198"/>
    </row>
    <row r="10" spans="1:7" ht="15.75" customHeight="1" x14ac:dyDescent="0.25">
      <c r="A10" s="38"/>
      <c r="B10" s="67"/>
      <c r="C10" s="67"/>
    </row>
    <row r="11" spans="1:7" ht="15.75" customHeight="1" x14ac:dyDescent="0.25">
      <c r="A11" s="198"/>
      <c r="B11" s="198"/>
      <c r="C11" s="198"/>
    </row>
    <row r="12" spans="1:7" ht="15.75" customHeight="1" x14ac:dyDescent="0.25">
      <c r="A12" s="38"/>
      <c r="B12" s="67"/>
      <c r="C12" s="67"/>
    </row>
    <row r="13" spans="1:7" ht="15.75" customHeight="1" x14ac:dyDescent="0.25">
      <c r="A13" s="198"/>
      <c r="B13" s="198"/>
      <c r="C13" s="198"/>
    </row>
    <row r="14" spans="1:7" ht="15" customHeight="1" x14ac:dyDescent="0.25">
      <c r="A14" s="198"/>
      <c r="B14" s="198"/>
      <c r="C14" s="198"/>
      <c r="D14" s="198"/>
      <c r="E14" s="198"/>
      <c r="F14" s="198"/>
      <c r="G14" s="198"/>
    </row>
    <row r="15" spans="1:7" ht="26.25" customHeight="1" x14ac:dyDescent="0.25">
      <c r="A15" s="68"/>
    </row>
    <row r="16" spans="1:7" ht="15.75" customHeight="1" x14ac:dyDescent="0.25">
      <c r="A16" s="67"/>
    </row>
    <row r="17" spans="1:6" ht="15.75" customHeight="1" x14ac:dyDescent="0.25">
      <c r="A17" s="201"/>
      <c r="B17" s="66"/>
      <c r="C17" s="201"/>
      <c r="D17" s="201"/>
      <c r="E17" s="201"/>
      <c r="F17" s="66"/>
    </row>
    <row r="18" spans="1:6" ht="55.5" customHeight="1" x14ac:dyDescent="0.25">
      <c r="A18" s="199" t="s">
        <v>516</v>
      </c>
      <c r="B18" s="200" t="s">
        <v>18</v>
      </c>
      <c r="C18" s="200" t="s">
        <v>515</v>
      </c>
      <c r="D18" s="200" t="s">
        <v>514</v>
      </c>
      <c r="E18" s="200" t="s">
        <v>513</v>
      </c>
      <c r="F18" s="65" t="s">
        <v>512</v>
      </c>
    </row>
    <row r="19" spans="1:6" ht="25.5" x14ac:dyDescent="0.25">
      <c r="A19" s="53" t="s">
        <v>353</v>
      </c>
      <c r="B19" s="52" t="s">
        <v>511</v>
      </c>
      <c r="C19" s="51" t="s">
        <v>510</v>
      </c>
      <c r="D19" s="54">
        <v>0</v>
      </c>
      <c r="E19" s="54">
        <v>0</v>
      </c>
      <c r="F19" s="49">
        <v>0</v>
      </c>
    </row>
    <row r="20" spans="1:6" ht="25.5" x14ac:dyDescent="0.25">
      <c r="A20" s="64" t="s">
        <v>509</v>
      </c>
      <c r="B20" s="63" t="s">
        <v>508</v>
      </c>
      <c r="C20" s="62" t="s">
        <v>507</v>
      </c>
      <c r="D20" s="61">
        <v>35301202963</v>
      </c>
      <c r="E20" s="61">
        <v>36440136475</v>
      </c>
      <c r="F20" s="60">
        <v>0</v>
      </c>
    </row>
    <row r="21" spans="1:6" ht="25.5" x14ac:dyDescent="0.25">
      <c r="A21" s="64"/>
      <c r="B21" s="63" t="s">
        <v>506</v>
      </c>
      <c r="C21" s="62" t="s">
        <v>505</v>
      </c>
      <c r="D21" s="61">
        <v>0</v>
      </c>
      <c r="E21" s="61">
        <v>0</v>
      </c>
      <c r="F21" s="60">
        <v>0</v>
      </c>
    </row>
    <row r="22" spans="1:6" ht="25.5" x14ac:dyDescent="0.25">
      <c r="A22" s="64"/>
      <c r="B22" s="63" t="s">
        <v>504</v>
      </c>
      <c r="C22" s="62" t="s">
        <v>503</v>
      </c>
      <c r="D22" s="61">
        <v>10114469242</v>
      </c>
      <c r="E22" s="61">
        <v>6352465242</v>
      </c>
      <c r="F22" s="60">
        <v>0</v>
      </c>
    </row>
    <row r="23" spans="1:6" ht="38.25" x14ac:dyDescent="0.25">
      <c r="A23" s="59"/>
      <c r="B23" s="58" t="s">
        <v>502</v>
      </c>
      <c r="C23" s="57" t="s">
        <v>501</v>
      </c>
      <c r="D23" s="56">
        <v>0</v>
      </c>
      <c r="E23" s="56">
        <v>0</v>
      </c>
      <c r="F23" s="55">
        <v>0</v>
      </c>
    </row>
    <row r="24" spans="1:6" ht="38.25" x14ac:dyDescent="0.25">
      <c r="A24" s="59"/>
      <c r="B24" s="58" t="s">
        <v>500</v>
      </c>
      <c r="C24" s="57" t="s">
        <v>499</v>
      </c>
      <c r="D24" s="56">
        <v>0</v>
      </c>
      <c r="E24" s="56">
        <v>0</v>
      </c>
      <c r="F24" s="55">
        <v>0</v>
      </c>
    </row>
    <row r="25" spans="1:6" ht="38.25" x14ac:dyDescent="0.25">
      <c r="A25" s="59"/>
      <c r="B25" s="58" t="s">
        <v>498</v>
      </c>
      <c r="C25" s="57" t="s">
        <v>497</v>
      </c>
      <c r="D25" s="56">
        <v>10114469242</v>
      </c>
      <c r="E25" s="56">
        <v>6352465242</v>
      </c>
      <c r="F25" s="55">
        <v>0</v>
      </c>
    </row>
    <row r="26" spans="1:6" ht="51" x14ac:dyDescent="0.25">
      <c r="A26" s="59"/>
      <c r="B26" s="58" t="s">
        <v>496</v>
      </c>
      <c r="C26" s="57" t="s">
        <v>495</v>
      </c>
      <c r="D26" s="56">
        <v>0</v>
      </c>
      <c r="E26" s="56">
        <v>0</v>
      </c>
      <c r="F26" s="55">
        <v>0</v>
      </c>
    </row>
    <row r="27" spans="1:6" ht="25.5" x14ac:dyDescent="0.25">
      <c r="A27" s="64"/>
      <c r="B27" s="63" t="s">
        <v>494</v>
      </c>
      <c r="C27" s="62" t="s">
        <v>493</v>
      </c>
      <c r="D27" s="61">
        <v>25186733721</v>
      </c>
      <c r="E27" s="61">
        <v>30087671233</v>
      </c>
      <c r="F27" s="60">
        <v>0</v>
      </c>
    </row>
    <row r="28" spans="1:6" ht="25.5" x14ac:dyDescent="0.25">
      <c r="A28" s="64" t="s">
        <v>492</v>
      </c>
      <c r="B28" s="63" t="s">
        <v>491</v>
      </c>
      <c r="C28" s="62" t="s">
        <v>490</v>
      </c>
      <c r="D28" s="61">
        <v>115123843117</v>
      </c>
      <c r="E28" s="61">
        <v>112719027738</v>
      </c>
      <c r="F28" s="60">
        <v>0</v>
      </c>
    </row>
    <row r="29" spans="1:6" ht="25.5" x14ac:dyDescent="0.25">
      <c r="A29" s="59"/>
      <c r="B29" s="58" t="s">
        <v>489</v>
      </c>
      <c r="C29" s="57" t="s">
        <v>488</v>
      </c>
      <c r="D29" s="56">
        <v>0</v>
      </c>
      <c r="E29" s="56">
        <v>0</v>
      </c>
      <c r="F29" s="55">
        <v>0</v>
      </c>
    </row>
    <row r="30" spans="1:6" ht="25.5" x14ac:dyDescent="0.25">
      <c r="A30" s="59"/>
      <c r="B30" s="58" t="s">
        <v>487</v>
      </c>
      <c r="C30" s="57" t="s">
        <v>486</v>
      </c>
      <c r="D30" s="56">
        <v>0</v>
      </c>
      <c r="E30" s="56">
        <v>0</v>
      </c>
      <c r="F30" s="55">
        <v>0</v>
      </c>
    </row>
    <row r="31" spans="1:6" ht="25.5" x14ac:dyDescent="0.25">
      <c r="A31" s="59"/>
      <c r="B31" s="58" t="s">
        <v>485</v>
      </c>
      <c r="C31" s="57" t="s">
        <v>484</v>
      </c>
      <c r="D31" s="56">
        <v>50311560403</v>
      </c>
      <c r="E31" s="56">
        <v>47906745024</v>
      </c>
      <c r="F31" s="55">
        <v>0</v>
      </c>
    </row>
    <row r="32" spans="1:6" ht="25.5" x14ac:dyDescent="0.25">
      <c r="A32" s="59"/>
      <c r="B32" s="58" t="s">
        <v>483</v>
      </c>
      <c r="C32" s="57" t="s">
        <v>482</v>
      </c>
      <c r="D32" s="56">
        <v>44786803262</v>
      </c>
      <c r="E32" s="56">
        <v>44786803262</v>
      </c>
      <c r="F32" s="55">
        <v>0</v>
      </c>
    </row>
    <row r="33" spans="1:6" ht="51" x14ac:dyDescent="0.25">
      <c r="A33" s="59"/>
      <c r="B33" s="58" t="s">
        <v>481</v>
      </c>
      <c r="C33" s="57" t="s">
        <v>480</v>
      </c>
      <c r="D33" s="56">
        <v>20025479452</v>
      </c>
      <c r="E33" s="56">
        <v>20025479452</v>
      </c>
      <c r="F33" s="55">
        <v>0</v>
      </c>
    </row>
    <row r="34" spans="1:6" ht="25.5" x14ac:dyDescent="0.25">
      <c r="A34" s="59"/>
      <c r="B34" s="58" t="s">
        <v>479</v>
      </c>
      <c r="C34" s="57" t="s">
        <v>478</v>
      </c>
      <c r="D34" s="56">
        <v>0</v>
      </c>
      <c r="E34" s="56">
        <v>0</v>
      </c>
      <c r="F34" s="55">
        <v>0</v>
      </c>
    </row>
    <row r="35" spans="1:6" ht="25.5" x14ac:dyDescent="0.25">
      <c r="A35" s="59"/>
      <c r="B35" s="58" t="s">
        <v>477</v>
      </c>
      <c r="C35" s="57" t="s">
        <v>476</v>
      </c>
      <c r="D35" s="56">
        <v>0</v>
      </c>
      <c r="E35" s="56">
        <v>0</v>
      </c>
      <c r="F35" s="55">
        <v>0</v>
      </c>
    </row>
    <row r="36" spans="1:6" ht="25.5" x14ac:dyDescent="0.25">
      <c r="A36" s="59"/>
      <c r="B36" s="58" t="s">
        <v>475</v>
      </c>
      <c r="C36" s="57" t="s">
        <v>474</v>
      </c>
      <c r="D36" s="56">
        <v>0</v>
      </c>
      <c r="E36" s="56">
        <v>0</v>
      </c>
      <c r="F36" s="55">
        <v>0</v>
      </c>
    </row>
    <row r="37" spans="1:6" ht="25.5" x14ac:dyDescent="0.25">
      <c r="A37" s="64" t="s">
        <v>473</v>
      </c>
      <c r="B37" s="63" t="s">
        <v>472</v>
      </c>
      <c r="C37" s="62" t="s">
        <v>471</v>
      </c>
      <c r="D37" s="61">
        <v>621772643</v>
      </c>
      <c r="E37" s="61">
        <v>1042392260</v>
      </c>
      <c r="F37" s="60">
        <v>0</v>
      </c>
    </row>
    <row r="38" spans="1:6" ht="25.5" x14ac:dyDescent="0.25">
      <c r="A38" s="59"/>
      <c r="B38" s="58" t="s">
        <v>470</v>
      </c>
      <c r="C38" s="57" t="s">
        <v>469</v>
      </c>
      <c r="D38" s="56">
        <v>0</v>
      </c>
      <c r="E38" s="56">
        <v>0</v>
      </c>
      <c r="F38" s="55">
        <v>0</v>
      </c>
    </row>
    <row r="39" spans="1:6" ht="25.5" x14ac:dyDescent="0.25">
      <c r="A39" s="59"/>
      <c r="B39" s="58" t="s">
        <v>468</v>
      </c>
      <c r="C39" s="57" t="s">
        <v>467</v>
      </c>
      <c r="D39" s="56">
        <v>621772643</v>
      </c>
      <c r="E39" s="56">
        <v>1042392260</v>
      </c>
      <c r="F39" s="55">
        <v>0</v>
      </c>
    </row>
    <row r="40" spans="1:6" ht="25.5" x14ac:dyDescent="0.25">
      <c r="A40" s="64" t="s">
        <v>466</v>
      </c>
      <c r="B40" s="63" t="s">
        <v>465</v>
      </c>
      <c r="C40" s="62" t="s">
        <v>464</v>
      </c>
      <c r="D40" s="61">
        <v>1415016384</v>
      </c>
      <c r="E40" s="61">
        <v>1083946685</v>
      </c>
      <c r="F40" s="60">
        <v>0</v>
      </c>
    </row>
    <row r="41" spans="1:6" ht="25.5" x14ac:dyDescent="0.25">
      <c r="A41" s="59"/>
      <c r="B41" s="58" t="s">
        <v>463</v>
      </c>
      <c r="C41" s="57" t="s">
        <v>462</v>
      </c>
      <c r="D41" s="56">
        <v>321208159</v>
      </c>
      <c r="E41" s="56">
        <v>209261747</v>
      </c>
      <c r="F41" s="55">
        <v>0</v>
      </c>
    </row>
    <row r="42" spans="1:6" ht="38.25" x14ac:dyDescent="0.25">
      <c r="A42" s="59"/>
      <c r="B42" s="58" t="s">
        <v>461</v>
      </c>
      <c r="C42" s="57" t="s">
        <v>460</v>
      </c>
      <c r="D42" s="56">
        <v>1093808225</v>
      </c>
      <c r="E42" s="56">
        <v>874684938</v>
      </c>
      <c r="F42" s="55">
        <v>0</v>
      </c>
    </row>
    <row r="43" spans="1:6" ht="25.5" x14ac:dyDescent="0.25">
      <c r="A43" s="64" t="s">
        <v>459</v>
      </c>
      <c r="B43" s="63" t="s">
        <v>458</v>
      </c>
      <c r="C43" s="62" t="s">
        <v>457</v>
      </c>
      <c r="D43" s="61">
        <v>0</v>
      </c>
      <c r="E43" s="61">
        <v>0</v>
      </c>
      <c r="F43" s="60">
        <v>0</v>
      </c>
    </row>
    <row r="44" spans="1:6" ht="25.5" x14ac:dyDescent="0.25">
      <c r="A44" s="64" t="s">
        <v>456</v>
      </c>
      <c r="B44" s="63" t="s">
        <v>455</v>
      </c>
      <c r="C44" s="62" t="s">
        <v>454</v>
      </c>
      <c r="D44" s="61">
        <v>0</v>
      </c>
      <c r="E44" s="61">
        <v>0</v>
      </c>
      <c r="F44" s="60">
        <v>0</v>
      </c>
    </row>
    <row r="45" spans="1:6" ht="51" x14ac:dyDescent="0.25">
      <c r="A45" s="59"/>
      <c r="B45" s="58" t="s">
        <v>453</v>
      </c>
      <c r="C45" s="57" t="s">
        <v>452</v>
      </c>
      <c r="D45" s="56">
        <v>0</v>
      </c>
      <c r="E45" s="56">
        <v>0</v>
      </c>
      <c r="F45" s="55">
        <v>0</v>
      </c>
    </row>
    <row r="46" spans="1:6" ht="25.5" x14ac:dyDescent="0.25">
      <c r="A46" s="59"/>
      <c r="B46" s="58" t="s">
        <v>451</v>
      </c>
      <c r="C46" s="57" t="s">
        <v>450</v>
      </c>
      <c r="D46" s="56">
        <v>0</v>
      </c>
      <c r="E46" s="56">
        <v>0</v>
      </c>
      <c r="F46" s="55">
        <v>0</v>
      </c>
    </row>
    <row r="47" spans="1:6" ht="25.5" x14ac:dyDescent="0.25">
      <c r="A47" s="59"/>
      <c r="B47" s="58" t="s">
        <v>449</v>
      </c>
      <c r="C47" s="57" t="s">
        <v>448</v>
      </c>
      <c r="D47" s="56">
        <v>0</v>
      </c>
      <c r="E47" s="56">
        <v>0</v>
      </c>
      <c r="F47" s="55">
        <v>0</v>
      </c>
    </row>
    <row r="48" spans="1:6" ht="25.5" x14ac:dyDescent="0.25">
      <c r="A48" s="64" t="s">
        <v>447</v>
      </c>
      <c r="B48" s="63" t="s">
        <v>446</v>
      </c>
      <c r="C48" s="62" t="s">
        <v>445</v>
      </c>
      <c r="D48" s="61">
        <v>0</v>
      </c>
      <c r="E48" s="61">
        <v>0</v>
      </c>
      <c r="F48" s="60">
        <v>0</v>
      </c>
    </row>
    <row r="49" spans="1:6" ht="25.5" x14ac:dyDescent="0.25">
      <c r="A49" s="53" t="s">
        <v>444</v>
      </c>
      <c r="B49" s="52" t="s">
        <v>443</v>
      </c>
      <c r="C49" s="51" t="s">
        <v>442</v>
      </c>
      <c r="D49" s="54">
        <v>152461835107</v>
      </c>
      <c r="E49" s="54">
        <v>151285503158</v>
      </c>
      <c r="F49" s="49">
        <v>0</v>
      </c>
    </row>
    <row r="50" spans="1:6" ht="25.5" x14ac:dyDescent="0.25">
      <c r="A50" s="53" t="s">
        <v>263</v>
      </c>
      <c r="B50" s="52" t="s">
        <v>441</v>
      </c>
      <c r="C50" s="51" t="s">
        <v>440</v>
      </c>
      <c r="D50" s="54">
        <v>0</v>
      </c>
      <c r="E50" s="54">
        <v>0</v>
      </c>
      <c r="F50" s="49">
        <v>0</v>
      </c>
    </row>
    <row r="51" spans="1:6" ht="38.25" x14ac:dyDescent="0.25">
      <c r="A51" s="64" t="s">
        <v>439</v>
      </c>
      <c r="B51" s="63" t="s">
        <v>438</v>
      </c>
      <c r="C51" s="62" t="s">
        <v>437</v>
      </c>
      <c r="D51" s="61">
        <v>0</v>
      </c>
      <c r="E51" s="61">
        <v>0</v>
      </c>
      <c r="F51" s="60">
        <v>0</v>
      </c>
    </row>
    <row r="52" spans="1:6" ht="25.5" x14ac:dyDescent="0.25">
      <c r="A52" s="64" t="s">
        <v>436</v>
      </c>
      <c r="B52" s="63" t="s">
        <v>435</v>
      </c>
      <c r="C52" s="62" t="s">
        <v>434</v>
      </c>
      <c r="D52" s="61">
        <v>271404916</v>
      </c>
      <c r="E52" s="61">
        <v>196856991</v>
      </c>
      <c r="F52" s="60">
        <v>0</v>
      </c>
    </row>
    <row r="53" spans="1:6" ht="25.5" x14ac:dyDescent="0.25">
      <c r="A53" s="64"/>
      <c r="B53" s="63" t="s">
        <v>433</v>
      </c>
      <c r="C53" s="62" t="s">
        <v>432</v>
      </c>
      <c r="D53" s="61">
        <v>187</v>
      </c>
      <c r="E53" s="61">
        <v>187</v>
      </c>
      <c r="F53" s="60">
        <v>0</v>
      </c>
    </row>
    <row r="54" spans="1:6" ht="38.25" x14ac:dyDescent="0.25">
      <c r="A54" s="59"/>
      <c r="B54" s="58" t="s">
        <v>431</v>
      </c>
      <c r="C54" s="57" t="s">
        <v>430</v>
      </c>
      <c r="D54" s="56">
        <v>187</v>
      </c>
      <c r="E54" s="56">
        <v>187</v>
      </c>
      <c r="F54" s="55">
        <v>0</v>
      </c>
    </row>
    <row r="55" spans="1:6" ht="51" x14ac:dyDescent="0.25">
      <c r="A55" s="59"/>
      <c r="B55" s="58" t="s">
        <v>429</v>
      </c>
      <c r="C55" s="57" t="s">
        <v>428</v>
      </c>
      <c r="D55" s="56">
        <v>0</v>
      </c>
      <c r="E55" s="56">
        <v>0</v>
      </c>
      <c r="F55" s="55">
        <v>0</v>
      </c>
    </row>
    <row r="56" spans="1:6" ht="51" x14ac:dyDescent="0.25">
      <c r="A56" s="59"/>
      <c r="B56" s="58" t="s">
        <v>427</v>
      </c>
      <c r="C56" s="57" t="s">
        <v>426</v>
      </c>
      <c r="D56" s="56">
        <v>0</v>
      </c>
      <c r="E56" s="56">
        <v>0</v>
      </c>
      <c r="F56" s="55">
        <v>0</v>
      </c>
    </row>
    <row r="57" spans="1:6" ht="38.25" x14ac:dyDescent="0.25">
      <c r="A57" s="59"/>
      <c r="B57" s="58" t="s">
        <v>425</v>
      </c>
      <c r="C57" s="57" t="s">
        <v>424</v>
      </c>
      <c r="D57" s="56">
        <v>0</v>
      </c>
      <c r="E57" s="56">
        <v>0</v>
      </c>
      <c r="F57" s="55">
        <v>0</v>
      </c>
    </row>
    <row r="58" spans="1:6" ht="51" x14ac:dyDescent="0.25">
      <c r="A58" s="64"/>
      <c r="B58" s="63" t="s">
        <v>423</v>
      </c>
      <c r="C58" s="62" t="s">
        <v>422</v>
      </c>
      <c r="D58" s="61">
        <v>900000</v>
      </c>
      <c r="E58" s="61">
        <v>906000</v>
      </c>
      <c r="F58" s="60">
        <v>0</v>
      </c>
    </row>
    <row r="59" spans="1:6" ht="76.5" x14ac:dyDescent="0.25">
      <c r="A59" s="64"/>
      <c r="B59" s="63" t="s">
        <v>421</v>
      </c>
      <c r="C59" s="62" t="s">
        <v>420</v>
      </c>
      <c r="D59" s="61">
        <v>0</v>
      </c>
      <c r="E59" s="61">
        <v>29994</v>
      </c>
      <c r="F59" s="60">
        <v>0</v>
      </c>
    </row>
    <row r="60" spans="1:6" ht="25.5" x14ac:dyDescent="0.25">
      <c r="A60" s="64"/>
      <c r="B60" s="63" t="s">
        <v>419</v>
      </c>
      <c r="C60" s="62" t="s">
        <v>418</v>
      </c>
      <c r="D60" s="61">
        <v>0</v>
      </c>
      <c r="E60" s="61">
        <v>0</v>
      </c>
      <c r="F60" s="60">
        <v>0</v>
      </c>
    </row>
    <row r="61" spans="1:6" ht="38.25" x14ac:dyDescent="0.25">
      <c r="A61" s="64"/>
      <c r="B61" s="63" t="s">
        <v>417</v>
      </c>
      <c r="C61" s="62" t="s">
        <v>416</v>
      </c>
      <c r="D61" s="61">
        <v>24300000</v>
      </c>
      <c r="E61" s="61">
        <v>16200000</v>
      </c>
      <c r="F61" s="60">
        <v>0</v>
      </c>
    </row>
    <row r="62" spans="1:6" ht="38.25" x14ac:dyDescent="0.25">
      <c r="A62" s="64"/>
      <c r="B62" s="63" t="s">
        <v>415</v>
      </c>
      <c r="C62" s="62" t="s">
        <v>414</v>
      </c>
      <c r="D62" s="61">
        <v>128804729</v>
      </c>
      <c r="E62" s="61">
        <v>123855460</v>
      </c>
      <c r="F62" s="60">
        <v>0</v>
      </c>
    </row>
    <row r="63" spans="1:6" ht="25.5" x14ac:dyDescent="0.25">
      <c r="A63" s="64"/>
      <c r="B63" s="63" t="s">
        <v>413</v>
      </c>
      <c r="C63" s="62" t="s">
        <v>412</v>
      </c>
      <c r="D63" s="61">
        <v>16500000</v>
      </c>
      <c r="E63" s="61">
        <v>16500000</v>
      </c>
      <c r="F63" s="60">
        <v>0</v>
      </c>
    </row>
    <row r="64" spans="1:6" ht="25.5" x14ac:dyDescent="0.25">
      <c r="A64" s="64"/>
      <c r="B64" s="63" t="s">
        <v>411</v>
      </c>
      <c r="C64" s="62" t="s">
        <v>410</v>
      </c>
      <c r="D64" s="61">
        <v>7700000</v>
      </c>
      <c r="E64" s="61">
        <v>7700000</v>
      </c>
      <c r="F64" s="60">
        <v>0</v>
      </c>
    </row>
    <row r="65" spans="1:6" ht="25.5" x14ac:dyDescent="0.25">
      <c r="A65" s="64"/>
      <c r="B65" s="63" t="s">
        <v>409</v>
      </c>
      <c r="C65" s="62" t="s">
        <v>408</v>
      </c>
      <c r="D65" s="61">
        <v>0</v>
      </c>
      <c r="E65" s="61">
        <v>0</v>
      </c>
      <c r="F65" s="60">
        <v>0</v>
      </c>
    </row>
    <row r="66" spans="1:6" ht="25.5" x14ac:dyDescent="0.25">
      <c r="A66" s="59"/>
      <c r="B66" s="58" t="s">
        <v>407</v>
      </c>
      <c r="C66" s="57" t="s">
        <v>406</v>
      </c>
      <c r="D66" s="56">
        <v>0</v>
      </c>
      <c r="E66" s="56">
        <v>0</v>
      </c>
      <c r="F66" s="55">
        <v>0</v>
      </c>
    </row>
    <row r="67" spans="1:6" ht="38.25" x14ac:dyDescent="0.25">
      <c r="A67" s="59"/>
      <c r="B67" s="58" t="s">
        <v>405</v>
      </c>
      <c r="C67" s="57" t="s">
        <v>404</v>
      </c>
      <c r="D67" s="56">
        <v>0</v>
      </c>
      <c r="E67" s="56">
        <v>0</v>
      </c>
      <c r="F67" s="55">
        <v>0</v>
      </c>
    </row>
    <row r="68" spans="1:6" ht="25.5" x14ac:dyDescent="0.25">
      <c r="A68" s="64"/>
      <c r="B68" s="63" t="s">
        <v>403</v>
      </c>
      <c r="C68" s="62" t="s">
        <v>402</v>
      </c>
      <c r="D68" s="61">
        <v>15000000</v>
      </c>
      <c r="E68" s="61">
        <v>15000000</v>
      </c>
      <c r="F68" s="60">
        <v>0</v>
      </c>
    </row>
    <row r="69" spans="1:6" ht="38.25" x14ac:dyDescent="0.25">
      <c r="A69" s="59"/>
      <c r="B69" s="58" t="s">
        <v>401</v>
      </c>
      <c r="C69" s="57" t="s">
        <v>400</v>
      </c>
      <c r="D69" s="56">
        <v>15000000</v>
      </c>
      <c r="E69" s="56">
        <v>15000000</v>
      </c>
      <c r="F69" s="55">
        <v>0</v>
      </c>
    </row>
    <row r="70" spans="1:6" ht="38.25" x14ac:dyDescent="0.25">
      <c r="A70" s="59"/>
      <c r="B70" s="58" t="s">
        <v>63</v>
      </c>
      <c r="C70" s="57" t="s">
        <v>399</v>
      </c>
      <c r="D70" s="56">
        <v>0</v>
      </c>
      <c r="E70" s="56">
        <v>0</v>
      </c>
      <c r="F70" s="55">
        <v>0</v>
      </c>
    </row>
    <row r="71" spans="1:6" ht="25.5" x14ac:dyDescent="0.25">
      <c r="A71" s="59"/>
      <c r="B71" s="58" t="s">
        <v>398</v>
      </c>
      <c r="C71" s="57" t="s">
        <v>397</v>
      </c>
      <c r="D71" s="56">
        <v>0</v>
      </c>
      <c r="E71" s="56">
        <v>0</v>
      </c>
      <c r="F71" s="55">
        <v>0</v>
      </c>
    </row>
    <row r="72" spans="1:6" ht="25.5" x14ac:dyDescent="0.25">
      <c r="A72" s="64"/>
      <c r="B72" s="63" t="s">
        <v>396</v>
      </c>
      <c r="C72" s="62" t="s">
        <v>395</v>
      </c>
      <c r="D72" s="61">
        <v>60000000</v>
      </c>
      <c r="E72" s="61">
        <v>0</v>
      </c>
      <c r="F72" s="60">
        <v>0</v>
      </c>
    </row>
    <row r="73" spans="1:6" ht="25.5" x14ac:dyDescent="0.25">
      <c r="A73" s="64"/>
      <c r="B73" s="63" t="s">
        <v>394</v>
      </c>
      <c r="C73" s="62" t="s">
        <v>393</v>
      </c>
      <c r="D73" s="61">
        <v>0</v>
      </c>
      <c r="E73" s="61">
        <v>0</v>
      </c>
      <c r="F73" s="60">
        <v>0</v>
      </c>
    </row>
    <row r="74" spans="1:6" ht="25.5" x14ac:dyDescent="0.25">
      <c r="A74" s="64"/>
      <c r="B74" s="63" t="s">
        <v>392</v>
      </c>
      <c r="C74" s="62" t="s">
        <v>391</v>
      </c>
      <c r="D74" s="61">
        <v>0</v>
      </c>
      <c r="E74" s="61">
        <v>0</v>
      </c>
      <c r="F74" s="60">
        <v>0</v>
      </c>
    </row>
    <row r="75" spans="1:6" ht="38.25" x14ac:dyDescent="0.25">
      <c r="A75" s="64"/>
      <c r="B75" s="63" t="s">
        <v>390</v>
      </c>
      <c r="C75" s="62" t="s">
        <v>389</v>
      </c>
      <c r="D75" s="61">
        <v>13200000</v>
      </c>
      <c r="E75" s="61">
        <v>13200000</v>
      </c>
      <c r="F75" s="60">
        <v>0</v>
      </c>
    </row>
    <row r="76" spans="1:6" ht="63.75" x14ac:dyDescent="0.25">
      <c r="A76" s="64"/>
      <c r="B76" s="63" t="s">
        <v>388</v>
      </c>
      <c r="C76" s="62" t="s">
        <v>387</v>
      </c>
      <c r="D76" s="61">
        <v>0</v>
      </c>
      <c r="E76" s="61">
        <v>0</v>
      </c>
      <c r="F76" s="60">
        <v>0</v>
      </c>
    </row>
    <row r="77" spans="1:6" ht="51" x14ac:dyDescent="0.25">
      <c r="A77" s="64"/>
      <c r="B77" s="63" t="s">
        <v>386</v>
      </c>
      <c r="C77" s="62" t="s">
        <v>385</v>
      </c>
      <c r="D77" s="61">
        <v>0</v>
      </c>
      <c r="E77" s="61">
        <v>0</v>
      </c>
      <c r="F77" s="60">
        <v>0</v>
      </c>
    </row>
    <row r="78" spans="1:6" ht="25.5" x14ac:dyDescent="0.25">
      <c r="A78" s="64"/>
      <c r="B78" s="63" t="s">
        <v>384</v>
      </c>
      <c r="C78" s="62" t="s">
        <v>383</v>
      </c>
      <c r="D78" s="61">
        <v>5000000</v>
      </c>
      <c r="E78" s="61">
        <v>3465350</v>
      </c>
      <c r="F78" s="60">
        <v>0</v>
      </c>
    </row>
    <row r="79" spans="1:6" ht="25.5" x14ac:dyDescent="0.25">
      <c r="A79" s="59"/>
      <c r="B79" s="58" t="s">
        <v>382</v>
      </c>
      <c r="C79" s="57" t="s">
        <v>381</v>
      </c>
      <c r="D79" s="56">
        <v>0</v>
      </c>
      <c r="E79" s="56">
        <v>0</v>
      </c>
      <c r="F79" s="55">
        <v>0</v>
      </c>
    </row>
    <row r="80" spans="1:6" ht="51" x14ac:dyDescent="0.25">
      <c r="A80" s="59"/>
      <c r="B80" s="58" t="s">
        <v>380</v>
      </c>
      <c r="C80" s="57" t="s">
        <v>379</v>
      </c>
      <c r="D80" s="56">
        <v>0</v>
      </c>
      <c r="E80" s="56">
        <v>0</v>
      </c>
      <c r="F80" s="55">
        <v>0</v>
      </c>
    </row>
    <row r="81" spans="1:7" ht="51" x14ac:dyDescent="0.25">
      <c r="A81" s="59"/>
      <c r="B81" s="58" t="s">
        <v>378</v>
      </c>
      <c r="C81" s="57" t="s">
        <v>377</v>
      </c>
      <c r="D81" s="56">
        <v>5000000</v>
      </c>
      <c r="E81" s="56">
        <v>3465350</v>
      </c>
      <c r="F81" s="55">
        <v>0</v>
      </c>
    </row>
    <row r="82" spans="1:7" ht="51" x14ac:dyDescent="0.25">
      <c r="A82" s="59"/>
      <c r="B82" s="58" t="s">
        <v>376</v>
      </c>
      <c r="C82" s="57" t="s">
        <v>375</v>
      </c>
      <c r="D82" s="56">
        <v>0</v>
      </c>
      <c r="E82" s="56">
        <v>0</v>
      </c>
      <c r="F82" s="55">
        <v>0</v>
      </c>
    </row>
    <row r="83" spans="1:7" ht="25.5" x14ac:dyDescent="0.25">
      <c r="A83" s="59"/>
      <c r="B83" s="58" t="s">
        <v>194</v>
      </c>
      <c r="C83" s="57" t="s">
        <v>374</v>
      </c>
      <c r="D83" s="56">
        <v>0</v>
      </c>
      <c r="E83" s="56">
        <v>0</v>
      </c>
      <c r="F83" s="55">
        <v>0</v>
      </c>
    </row>
    <row r="84" spans="1:7" ht="25.5" x14ac:dyDescent="0.25">
      <c r="A84" s="64"/>
      <c r="B84" s="63" t="s">
        <v>373</v>
      </c>
      <c r="C84" s="62" t="s">
        <v>372</v>
      </c>
      <c r="D84" s="61">
        <v>0</v>
      </c>
      <c r="E84" s="61">
        <v>0</v>
      </c>
      <c r="F84" s="60">
        <v>0</v>
      </c>
    </row>
    <row r="85" spans="1:7" ht="25.5" x14ac:dyDescent="0.25">
      <c r="A85" s="59"/>
      <c r="B85" s="58" t="s">
        <v>371</v>
      </c>
      <c r="C85" s="57" t="s">
        <v>370</v>
      </c>
      <c r="D85" s="56">
        <v>0</v>
      </c>
      <c r="E85" s="56">
        <v>0</v>
      </c>
      <c r="F85" s="55">
        <v>0</v>
      </c>
    </row>
    <row r="86" spans="1:7" ht="25.5" x14ac:dyDescent="0.25">
      <c r="A86" s="59"/>
      <c r="B86" s="58" t="s">
        <v>369</v>
      </c>
      <c r="C86" s="57" t="s">
        <v>368</v>
      </c>
      <c r="D86" s="56">
        <v>0</v>
      </c>
      <c r="E86" s="56">
        <v>0</v>
      </c>
      <c r="F86" s="55">
        <v>0</v>
      </c>
    </row>
    <row r="87" spans="1:7" ht="25.5" x14ac:dyDescent="0.25">
      <c r="A87" s="53" t="s">
        <v>367</v>
      </c>
      <c r="B87" s="52" t="s">
        <v>366</v>
      </c>
      <c r="C87" s="51" t="s">
        <v>365</v>
      </c>
      <c r="D87" s="54">
        <v>271404916</v>
      </c>
      <c r="E87" s="54">
        <v>196856991</v>
      </c>
      <c r="F87" s="49">
        <v>0</v>
      </c>
    </row>
    <row r="88" spans="1:7" ht="25.5" x14ac:dyDescent="0.25">
      <c r="A88" s="53"/>
      <c r="B88" s="52" t="s">
        <v>364</v>
      </c>
      <c r="C88" s="51" t="s">
        <v>363</v>
      </c>
      <c r="D88" s="54">
        <v>152190430191</v>
      </c>
      <c r="E88" s="54">
        <v>151088646167</v>
      </c>
      <c r="F88" s="49">
        <v>0</v>
      </c>
    </row>
    <row r="89" spans="1:7" ht="25.5" x14ac:dyDescent="0.25">
      <c r="A89" s="53"/>
      <c r="B89" s="52" t="s">
        <v>362</v>
      </c>
      <c r="C89" s="51" t="s">
        <v>361</v>
      </c>
      <c r="D89" s="50">
        <v>15056943.98</v>
      </c>
      <c r="E89" s="50">
        <v>15056943.98</v>
      </c>
      <c r="F89" s="49">
        <v>0</v>
      </c>
    </row>
    <row r="90" spans="1:7" ht="51" x14ac:dyDescent="0.25">
      <c r="A90" s="48"/>
      <c r="B90" s="47" t="s">
        <v>360</v>
      </c>
      <c r="C90" s="46" t="s">
        <v>359</v>
      </c>
      <c r="D90" s="45">
        <v>10107.65</v>
      </c>
      <c r="E90" s="45">
        <v>10034.48</v>
      </c>
      <c r="F90" s="44">
        <v>0</v>
      </c>
    </row>
    <row r="91" spans="1:7" ht="30.75" customHeight="1" x14ac:dyDescent="0.25">
      <c r="A91" s="43"/>
    </row>
    <row r="92" spans="1:7" ht="6" customHeight="1" x14ac:dyDescent="0.15">
      <c r="A92" s="198"/>
      <c r="B92" s="198"/>
      <c r="C92" s="198"/>
      <c r="D92" s="42"/>
      <c r="E92" s="198"/>
      <c r="F92" s="198"/>
      <c r="G92" s="198"/>
    </row>
    <row r="93" spans="1:7" ht="15.75" customHeight="1" x14ac:dyDescent="0.25">
      <c r="A93" s="41"/>
      <c r="B93" s="41"/>
    </row>
    <row r="94" spans="1:7" ht="15.75" customHeight="1" x14ac:dyDescent="0.25">
      <c r="A94" s="40"/>
      <c r="B94" s="39"/>
    </row>
    <row r="95" spans="1:7" ht="15.75" customHeight="1" x14ac:dyDescent="0.25">
      <c r="A95" s="198"/>
      <c r="B95" s="198"/>
      <c r="C95" s="198"/>
      <c r="D95" s="198"/>
      <c r="E95" s="198"/>
      <c r="F95" s="198"/>
      <c r="G95" s="198"/>
    </row>
    <row r="96" spans="1:7" ht="15.75" customHeight="1" x14ac:dyDescent="0.25">
      <c r="A96" s="198"/>
      <c r="B96" s="198"/>
      <c r="C96" s="198"/>
      <c r="D96" s="198"/>
      <c r="E96" s="198"/>
      <c r="F96" s="198"/>
      <c r="G96" s="198"/>
    </row>
    <row r="97" spans="1:7" ht="15" customHeight="1" x14ac:dyDescent="0.25">
      <c r="A97" s="198"/>
      <c r="B97" s="198"/>
      <c r="C97" s="198"/>
      <c r="D97" s="198"/>
      <c r="E97" s="198"/>
      <c r="F97" s="198"/>
      <c r="G97" s="198"/>
    </row>
    <row r="98" spans="1:7" ht="15" customHeight="1" x14ac:dyDescent="0.25">
      <c r="A98" s="198"/>
      <c r="B98" s="198"/>
      <c r="C98" s="198"/>
      <c r="D98" s="198"/>
      <c r="E98" s="198"/>
      <c r="F98" s="198"/>
      <c r="G98" s="198"/>
    </row>
    <row r="99" spans="1:7" ht="15.75" customHeight="1" x14ac:dyDescent="0.25">
      <c r="A99" s="198"/>
      <c r="B99" s="198"/>
      <c r="C99" s="198"/>
      <c r="D99" s="198"/>
      <c r="E99" s="198"/>
      <c r="F99" s="198"/>
      <c r="G99" s="198"/>
    </row>
    <row r="100" spans="1:7" ht="15.75" customHeight="1" x14ac:dyDescent="0.25">
      <c r="A100" s="198"/>
      <c r="B100" s="198"/>
      <c r="C100" s="198"/>
      <c r="D100" s="198"/>
      <c r="E100" s="198"/>
      <c r="F100" s="198"/>
      <c r="G100" s="198"/>
    </row>
    <row r="101" spans="1:7" ht="31.5" customHeight="1" x14ac:dyDescent="0.25">
      <c r="A101" s="38"/>
      <c r="B101" s="37"/>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I88"/>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 min="9" max="9" width="12.7109375" bestFit="1" customWidth="1"/>
  </cols>
  <sheetData>
    <row r="1" spans="1:7" ht="56.25" customHeight="1" x14ac:dyDescent="0.25">
      <c r="A1" s="198"/>
      <c r="B1" s="198"/>
      <c r="C1" s="72"/>
      <c r="D1" s="71"/>
    </row>
    <row r="2" spans="1:7" ht="43.5" customHeight="1" x14ac:dyDescent="0.25">
      <c r="A2" s="70"/>
    </row>
    <row r="3" spans="1:7" ht="11.25" customHeight="1" x14ac:dyDescent="0.25">
      <c r="A3" s="198"/>
      <c r="B3" s="198"/>
      <c r="C3" s="198"/>
      <c r="D3" s="198"/>
      <c r="E3" s="198"/>
      <c r="F3" s="198"/>
      <c r="G3" s="198"/>
    </row>
    <row r="4" spans="1:7" ht="36.75" customHeight="1" x14ac:dyDescent="0.25">
      <c r="A4" s="69"/>
    </row>
    <row r="5" spans="1:7" ht="22.5" customHeight="1" x14ac:dyDescent="0.25">
      <c r="A5" s="39"/>
    </row>
    <row r="6" spans="1:7" ht="15.75" customHeight="1" x14ac:dyDescent="0.25">
      <c r="A6" s="41"/>
      <c r="B6" s="67"/>
      <c r="C6" s="67"/>
    </row>
    <row r="7" spans="1:7" ht="15.75" customHeight="1" x14ac:dyDescent="0.25">
      <c r="A7" s="198"/>
      <c r="B7" s="198"/>
      <c r="C7" s="198"/>
    </row>
    <row r="8" spans="1:7" ht="15.75" customHeight="1" x14ac:dyDescent="0.25">
      <c r="A8" s="38"/>
      <c r="B8" s="67"/>
      <c r="C8" s="67"/>
    </row>
    <row r="9" spans="1:7" ht="15.75" customHeight="1" x14ac:dyDescent="0.25">
      <c r="A9" s="198"/>
      <c r="B9" s="198"/>
      <c r="C9" s="198"/>
    </row>
    <row r="10" spans="1:7" ht="15.75" customHeight="1" x14ac:dyDescent="0.25">
      <c r="A10" s="38"/>
      <c r="B10" s="67"/>
      <c r="C10" s="67"/>
    </row>
    <row r="11" spans="1:7" ht="15.75" customHeight="1" x14ac:dyDescent="0.25">
      <c r="A11" s="198"/>
      <c r="B11" s="198"/>
      <c r="C11" s="198"/>
    </row>
    <row r="12" spans="1:7" ht="15.75" customHeight="1" x14ac:dyDescent="0.25">
      <c r="A12" s="38"/>
      <c r="B12" s="67"/>
      <c r="C12" s="67"/>
    </row>
    <row r="13" spans="1:7" ht="15.75" customHeight="1" x14ac:dyDescent="0.25">
      <c r="A13" s="198"/>
      <c r="B13" s="198"/>
      <c r="C13" s="198"/>
    </row>
    <row r="14" spans="1:7" ht="15" customHeight="1" x14ac:dyDescent="0.25">
      <c r="A14" s="198"/>
      <c r="B14" s="198"/>
      <c r="C14" s="198"/>
      <c r="D14" s="198"/>
      <c r="E14" s="198"/>
      <c r="F14" s="198"/>
      <c r="G14" s="198"/>
    </row>
    <row r="15" spans="1:7" ht="26.25" customHeight="1" x14ac:dyDescent="0.25">
      <c r="A15" s="68"/>
    </row>
    <row r="16" spans="1:7" ht="15.75" customHeight="1" x14ac:dyDescent="0.25">
      <c r="A16" s="67"/>
    </row>
    <row r="17" spans="1:9" ht="15.75" customHeight="1" x14ac:dyDescent="0.25">
      <c r="A17" s="201"/>
      <c r="B17" s="66"/>
      <c r="C17" s="201"/>
      <c r="D17" s="201"/>
      <c r="E17" s="201"/>
      <c r="F17" s="66"/>
    </row>
    <row r="18" spans="1:9" ht="75" customHeight="1" x14ac:dyDescent="0.25">
      <c r="A18" s="199" t="s">
        <v>516</v>
      </c>
      <c r="B18" s="200" t="s">
        <v>18</v>
      </c>
      <c r="C18" s="200" t="s">
        <v>515</v>
      </c>
      <c r="D18" s="200" t="s">
        <v>23</v>
      </c>
      <c r="E18" s="200" t="s">
        <v>650</v>
      </c>
      <c r="F18" s="65" t="s">
        <v>649</v>
      </c>
    </row>
    <row r="19" spans="1:9" ht="25.5" x14ac:dyDescent="0.25">
      <c r="A19" s="82" t="s">
        <v>353</v>
      </c>
      <c r="B19" s="81" t="s">
        <v>648</v>
      </c>
      <c r="C19" s="21" t="s">
        <v>647</v>
      </c>
      <c r="D19" s="207">
        <v>885950736</v>
      </c>
      <c r="E19" s="207">
        <v>813774039</v>
      </c>
      <c r="F19" s="20">
        <v>2354855058</v>
      </c>
      <c r="I19" s="197"/>
    </row>
    <row r="20" spans="1:9" ht="25.5" x14ac:dyDescent="0.25">
      <c r="A20" s="80" t="s">
        <v>531</v>
      </c>
      <c r="B20" s="79" t="s">
        <v>646</v>
      </c>
      <c r="C20" s="18" t="s">
        <v>645</v>
      </c>
      <c r="D20" s="210">
        <v>408112765</v>
      </c>
      <c r="E20" s="210">
        <v>332382237</v>
      </c>
      <c r="F20" s="17">
        <v>972753487</v>
      </c>
      <c r="I20" s="197"/>
    </row>
    <row r="21" spans="1:9" ht="25.5" x14ac:dyDescent="0.25">
      <c r="A21" s="78"/>
      <c r="B21" s="77" t="s">
        <v>644</v>
      </c>
      <c r="C21" s="28" t="s">
        <v>643</v>
      </c>
      <c r="D21" s="204">
        <v>0</v>
      </c>
      <c r="E21" s="204"/>
      <c r="F21" s="27">
        <v>0</v>
      </c>
      <c r="I21" s="197"/>
    </row>
    <row r="22" spans="1:9" ht="25.5" x14ac:dyDescent="0.25">
      <c r="A22" s="78"/>
      <c r="B22" s="77" t="s">
        <v>642</v>
      </c>
      <c r="C22" s="28" t="s">
        <v>641</v>
      </c>
      <c r="D22" s="204">
        <v>408112765</v>
      </c>
      <c r="E22" s="204">
        <v>332382237</v>
      </c>
      <c r="F22" s="27">
        <v>972753487</v>
      </c>
      <c r="I22" s="197"/>
    </row>
    <row r="23" spans="1:9" ht="25.5" x14ac:dyDescent="0.25">
      <c r="A23" s="80" t="s">
        <v>528</v>
      </c>
      <c r="B23" s="79" t="s">
        <v>640</v>
      </c>
      <c r="C23" s="18" t="s">
        <v>639</v>
      </c>
      <c r="D23" s="210">
        <v>477837971</v>
      </c>
      <c r="E23" s="210">
        <v>481391802</v>
      </c>
      <c r="F23" s="17">
        <v>1382101571</v>
      </c>
      <c r="I23" s="197"/>
    </row>
    <row r="24" spans="1:9" ht="25.5" x14ac:dyDescent="0.25">
      <c r="A24" s="78"/>
      <c r="B24" s="77" t="s">
        <v>638</v>
      </c>
      <c r="C24" s="28" t="s">
        <v>637</v>
      </c>
      <c r="D24" s="204">
        <v>258714684</v>
      </c>
      <c r="E24" s="204">
        <v>290049335</v>
      </c>
      <c r="F24" s="27">
        <v>858457730</v>
      </c>
      <c r="I24" s="197"/>
    </row>
    <row r="25" spans="1:9" ht="25.5" x14ac:dyDescent="0.25">
      <c r="A25" s="78"/>
      <c r="B25" s="77" t="s">
        <v>636</v>
      </c>
      <c r="C25" s="28" t="s">
        <v>635</v>
      </c>
      <c r="D25" s="204">
        <v>219123287</v>
      </c>
      <c r="E25" s="204">
        <v>191342467</v>
      </c>
      <c r="F25" s="27">
        <v>523643841</v>
      </c>
      <c r="I25" s="197"/>
    </row>
    <row r="26" spans="1:9" ht="25.5" x14ac:dyDescent="0.25">
      <c r="A26" s="80" t="s">
        <v>613</v>
      </c>
      <c r="B26" s="79" t="s">
        <v>634</v>
      </c>
      <c r="C26" s="18" t="s">
        <v>633</v>
      </c>
      <c r="D26" s="210">
        <v>0</v>
      </c>
      <c r="E26" s="210"/>
      <c r="F26" s="17">
        <v>0</v>
      </c>
      <c r="I26" s="197"/>
    </row>
    <row r="27" spans="1:9" ht="25.5" x14ac:dyDescent="0.25">
      <c r="A27" s="78"/>
      <c r="B27" s="77" t="s">
        <v>632</v>
      </c>
      <c r="C27" s="28" t="s">
        <v>631</v>
      </c>
      <c r="D27" s="204">
        <v>0</v>
      </c>
      <c r="E27" s="204"/>
      <c r="F27" s="27">
        <v>0</v>
      </c>
      <c r="I27" s="197"/>
    </row>
    <row r="28" spans="1:9" ht="25.5" x14ac:dyDescent="0.25">
      <c r="A28" s="78"/>
      <c r="B28" s="77" t="s">
        <v>630</v>
      </c>
      <c r="C28" s="28" t="s">
        <v>629</v>
      </c>
      <c r="D28" s="204">
        <v>0</v>
      </c>
      <c r="E28" s="204"/>
      <c r="F28" s="27">
        <v>0</v>
      </c>
      <c r="I28" s="197"/>
    </row>
    <row r="29" spans="1:9" ht="89.25" x14ac:dyDescent="0.25">
      <c r="A29" s="78"/>
      <c r="B29" s="77" t="s">
        <v>628</v>
      </c>
      <c r="C29" s="28" t="s">
        <v>627</v>
      </c>
      <c r="D29" s="204">
        <v>0</v>
      </c>
      <c r="E29" s="204"/>
      <c r="F29" s="27">
        <v>0</v>
      </c>
      <c r="I29" s="197"/>
    </row>
    <row r="30" spans="1:9" ht="25.5" x14ac:dyDescent="0.25">
      <c r="A30" s="82" t="s">
        <v>263</v>
      </c>
      <c r="B30" s="81" t="s">
        <v>626</v>
      </c>
      <c r="C30" s="21" t="s">
        <v>625</v>
      </c>
      <c r="D30" s="207">
        <v>253193598</v>
      </c>
      <c r="E30" s="207">
        <v>207296298</v>
      </c>
      <c r="F30" s="20">
        <v>695118223</v>
      </c>
      <c r="I30" s="197"/>
    </row>
    <row r="31" spans="1:9" ht="38.25" x14ac:dyDescent="0.25">
      <c r="A31" s="80" t="s">
        <v>531</v>
      </c>
      <c r="B31" s="79" t="s">
        <v>624</v>
      </c>
      <c r="C31" s="18" t="s">
        <v>623</v>
      </c>
      <c r="D31" s="210">
        <v>128804729</v>
      </c>
      <c r="E31" s="210">
        <v>123855460</v>
      </c>
      <c r="F31" s="17">
        <v>398358524</v>
      </c>
      <c r="I31" s="197"/>
    </row>
    <row r="32" spans="1:9" ht="51" x14ac:dyDescent="0.25">
      <c r="A32" s="80" t="s">
        <v>528</v>
      </c>
      <c r="B32" s="79" t="s">
        <v>622</v>
      </c>
      <c r="C32" s="18" t="s">
        <v>621</v>
      </c>
      <c r="D32" s="210">
        <v>22995325</v>
      </c>
      <c r="E32" s="210">
        <v>26107032</v>
      </c>
      <c r="F32" s="17">
        <v>82068375</v>
      </c>
      <c r="I32" s="197"/>
    </row>
    <row r="33" spans="1:9" ht="25.5" x14ac:dyDescent="0.25">
      <c r="A33" s="78"/>
      <c r="B33" s="77" t="s">
        <v>214</v>
      </c>
      <c r="C33" s="28" t="s">
        <v>620</v>
      </c>
      <c r="D33" s="204">
        <v>15000000</v>
      </c>
      <c r="E33" s="204">
        <v>15000000</v>
      </c>
      <c r="F33" s="27">
        <v>49500000</v>
      </c>
      <c r="I33" s="197"/>
    </row>
    <row r="34" spans="1:9" ht="38.25" x14ac:dyDescent="0.25">
      <c r="A34" s="78"/>
      <c r="B34" s="77" t="s">
        <v>212</v>
      </c>
      <c r="C34" s="28" t="s">
        <v>619</v>
      </c>
      <c r="D34" s="204">
        <v>196952</v>
      </c>
      <c r="E34" s="204">
        <v>3365655</v>
      </c>
      <c r="F34" s="27">
        <v>7018629</v>
      </c>
      <c r="I34" s="197"/>
    </row>
    <row r="35" spans="1:9" ht="25.5" x14ac:dyDescent="0.25">
      <c r="A35" s="78"/>
      <c r="B35" s="77" t="s">
        <v>210</v>
      </c>
      <c r="C35" s="28" t="s">
        <v>618</v>
      </c>
      <c r="D35" s="204">
        <v>98373</v>
      </c>
      <c r="E35" s="204">
        <v>41377</v>
      </c>
      <c r="F35" s="27">
        <v>139750</v>
      </c>
      <c r="I35" s="197"/>
    </row>
    <row r="36" spans="1:9" ht="25.5" x14ac:dyDescent="0.25">
      <c r="A36" s="78"/>
      <c r="B36" s="77" t="s">
        <v>617</v>
      </c>
      <c r="C36" s="28" t="s">
        <v>616</v>
      </c>
      <c r="D36" s="204">
        <v>7700000</v>
      </c>
      <c r="E36" s="204">
        <v>7700000</v>
      </c>
      <c r="F36" s="27">
        <v>25409996</v>
      </c>
      <c r="I36" s="197"/>
    </row>
    <row r="37" spans="1:9" ht="76.5" x14ac:dyDescent="0.25">
      <c r="A37" s="78"/>
      <c r="B37" s="77" t="s">
        <v>615</v>
      </c>
      <c r="C37" s="28" t="s">
        <v>614</v>
      </c>
      <c r="D37" s="204">
        <v>0</v>
      </c>
      <c r="E37" s="204"/>
      <c r="F37" s="27">
        <v>0</v>
      </c>
      <c r="I37" s="197"/>
    </row>
    <row r="38" spans="1:9" ht="102" x14ac:dyDescent="0.25">
      <c r="A38" s="80" t="s">
        <v>613</v>
      </c>
      <c r="B38" s="79" t="s">
        <v>612</v>
      </c>
      <c r="C38" s="18" t="s">
        <v>611</v>
      </c>
      <c r="D38" s="210">
        <v>29700000</v>
      </c>
      <c r="E38" s="210">
        <v>29700000</v>
      </c>
      <c r="F38" s="17">
        <v>90217742</v>
      </c>
      <c r="I38" s="197"/>
    </row>
    <row r="39" spans="1:9" ht="25.5" x14ac:dyDescent="0.25">
      <c r="A39" s="78"/>
      <c r="B39" s="77" t="s">
        <v>610</v>
      </c>
      <c r="C39" s="28" t="s">
        <v>609</v>
      </c>
      <c r="D39" s="204">
        <v>16500000</v>
      </c>
      <c r="E39" s="204">
        <v>16500000</v>
      </c>
      <c r="F39" s="27">
        <v>54450000</v>
      </c>
      <c r="I39" s="197"/>
    </row>
    <row r="40" spans="1:9" ht="25.5" x14ac:dyDescent="0.25">
      <c r="A40" s="78"/>
      <c r="B40" s="77" t="s">
        <v>608</v>
      </c>
      <c r="C40" s="28" t="s">
        <v>607</v>
      </c>
      <c r="D40" s="204">
        <v>13200000</v>
      </c>
      <c r="E40" s="204">
        <v>13200000</v>
      </c>
      <c r="F40" s="27">
        <v>35767742</v>
      </c>
      <c r="I40" s="197"/>
    </row>
    <row r="41" spans="1:9" ht="63.75" x14ac:dyDescent="0.25">
      <c r="A41" s="78"/>
      <c r="B41" s="77" t="s">
        <v>606</v>
      </c>
      <c r="C41" s="28" t="s">
        <v>605</v>
      </c>
      <c r="D41" s="204">
        <v>0</v>
      </c>
      <c r="E41" s="204"/>
      <c r="F41" s="27">
        <v>0</v>
      </c>
      <c r="I41" s="197"/>
    </row>
    <row r="42" spans="1:9" ht="51" x14ac:dyDescent="0.25">
      <c r="A42" s="78"/>
      <c r="B42" s="77" t="s">
        <v>604</v>
      </c>
      <c r="C42" s="28" t="s">
        <v>603</v>
      </c>
      <c r="D42" s="204">
        <v>0</v>
      </c>
      <c r="E42" s="204"/>
      <c r="F42" s="27">
        <v>0</v>
      </c>
      <c r="I42" s="197"/>
    </row>
    <row r="43" spans="1:9" ht="38.25" x14ac:dyDescent="0.25">
      <c r="A43" s="80" t="s">
        <v>602</v>
      </c>
      <c r="B43" s="79" t="s">
        <v>601</v>
      </c>
      <c r="C43" s="18" t="s">
        <v>600</v>
      </c>
      <c r="D43" s="210">
        <v>60000000</v>
      </c>
      <c r="E43" s="210"/>
      <c r="F43" s="17">
        <v>60000000</v>
      </c>
      <c r="I43" s="197"/>
    </row>
    <row r="44" spans="1:9" ht="89.25" x14ac:dyDescent="0.25">
      <c r="A44" s="80" t="s">
        <v>599</v>
      </c>
      <c r="B44" s="79" t="s">
        <v>598</v>
      </c>
      <c r="C44" s="18" t="s">
        <v>597</v>
      </c>
      <c r="D44" s="210">
        <v>9000000</v>
      </c>
      <c r="E44" s="210">
        <v>9000000</v>
      </c>
      <c r="F44" s="17">
        <v>29700000</v>
      </c>
      <c r="I44" s="197"/>
    </row>
    <row r="45" spans="1:9" ht="38.25" x14ac:dyDescent="0.25">
      <c r="A45" s="78"/>
      <c r="B45" s="77" t="s">
        <v>596</v>
      </c>
      <c r="C45" s="28" t="s">
        <v>595</v>
      </c>
      <c r="D45" s="204">
        <v>9000000</v>
      </c>
      <c r="E45" s="204">
        <v>9000000</v>
      </c>
      <c r="F45" s="27">
        <v>29700000</v>
      </c>
      <c r="I45" s="197"/>
    </row>
    <row r="46" spans="1:9" ht="38.25" x14ac:dyDescent="0.25">
      <c r="A46" s="78"/>
      <c r="B46" s="77" t="s">
        <v>594</v>
      </c>
      <c r="C46" s="28" t="s">
        <v>593</v>
      </c>
      <c r="D46" s="204">
        <v>0</v>
      </c>
      <c r="E46" s="204"/>
      <c r="F46" s="27">
        <v>0</v>
      </c>
      <c r="I46" s="197"/>
    </row>
    <row r="47" spans="1:9" ht="25.5" x14ac:dyDescent="0.25">
      <c r="A47" s="78"/>
      <c r="B47" s="77" t="s">
        <v>592</v>
      </c>
      <c r="C47" s="28" t="s">
        <v>591</v>
      </c>
      <c r="D47" s="204">
        <v>0</v>
      </c>
      <c r="E47" s="204"/>
      <c r="F47" s="27">
        <v>0</v>
      </c>
      <c r="I47" s="197"/>
    </row>
    <row r="48" spans="1:9" ht="191.25" x14ac:dyDescent="0.25">
      <c r="A48" s="80" t="s">
        <v>590</v>
      </c>
      <c r="B48" s="79" t="s">
        <v>589</v>
      </c>
      <c r="C48" s="18" t="s">
        <v>588</v>
      </c>
      <c r="D48" s="210">
        <v>0</v>
      </c>
      <c r="E48" s="210"/>
      <c r="F48" s="17">
        <v>0</v>
      </c>
      <c r="I48" s="197"/>
    </row>
    <row r="49" spans="1:9" ht="25.5" x14ac:dyDescent="0.25">
      <c r="A49" s="78"/>
      <c r="B49" s="77" t="s">
        <v>587</v>
      </c>
      <c r="C49" s="28" t="s">
        <v>586</v>
      </c>
      <c r="D49" s="204">
        <v>0</v>
      </c>
      <c r="E49" s="204"/>
      <c r="F49" s="27">
        <v>0</v>
      </c>
      <c r="I49" s="197"/>
    </row>
    <row r="50" spans="1:9" ht="25.5" x14ac:dyDescent="0.25">
      <c r="A50" s="78"/>
      <c r="B50" s="77" t="s">
        <v>585</v>
      </c>
      <c r="C50" s="28" t="s">
        <v>584</v>
      </c>
      <c r="D50" s="204">
        <v>0</v>
      </c>
      <c r="E50" s="204"/>
      <c r="F50" s="27">
        <v>0</v>
      </c>
      <c r="I50" s="197"/>
    </row>
    <row r="51" spans="1:9" ht="51" x14ac:dyDescent="0.25">
      <c r="A51" s="78"/>
      <c r="B51" s="77" t="s">
        <v>583</v>
      </c>
      <c r="C51" s="28" t="s">
        <v>582</v>
      </c>
      <c r="D51" s="204">
        <v>0</v>
      </c>
      <c r="E51" s="204"/>
      <c r="F51" s="27">
        <v>0</v>
      </c>
      <c r="I51" s="197"/>
    </row>
    <row r="52" spans="1:9" ht="38.25" x14ac:dyDescent="0.25">
      <c r="A52" s="78"/>
      <c r="B52" s="77" t="s">
        <v>581</v>
      </c>
      <c r="C52" s="28" t="s">
        <v>580</v>
      </c>
      <c r="D52" s="204">
        <v>0</v>
      </c>
      <c r="E52" s="204"/>
      <c r="F52" s="27">
        <v>0</v>
      </c>
      <c r="I52" s="197"/>
    </row>
    <row r="53" spans="1:9" ht="25.5" x14ac:dyDescent="0.25">
      <c r="A53" s="78"/>
      <c r="B53" s="77" t="s">
        <v>579</v>
      </c>
      <c r="C53" s="28" t="s">
        <v>578</v>
      </c>
      <c r="D53" s="204">
        <v>0</v>
      </c>
      <c r="E53" s="204"/>
      <c r="F53" s="27">
        <v>0</v>
      </c>
      <c r="I53" s="197"/>
    </row>
    <row r="54" spans="1:9" ht="51" x14ac:dyDescent="0.25">
      <c r="A54" s="80" t="s">
        <v>577</v>
      </c>
      <c r="B54" s="79" t="s">
        <v>576</v>
      </c>
      <c r="C54" s="18" t="s">
        <v>575</v>
      </c>
      <c r="D54" s="210">
        <v>295428</v>
      </c>
      <c r="E54" s="210">
        <v>11723254</v>
      </c>
      <c r="F54" s="17">
        <v>16752714</v>
      </c>
      <c r="I54" s="197"/>
    </row>
    <row r="55" spans="1:9" ht="25.5" x14ac:dyDescent="0.25">
      <c r="A55" s="78"/>
      <c r="B55" s="77" t="s">
        <v>574</v>
      </c>
      <c r="C55" s="28" t="s">
        <v>573</v>
      </c>
      <c r="D55" s="204">
        <v>295428</v>
      </c>
      <c r="E55" s="204">
        <v>11723254</v>
      </c>
      <c r="F55" s="27">
        <v>16752714</v>
      </c>
      <c r="I55" s="197"/>
    </row>
    <row r="56" spans="1:9" ht="25.5" x14ac:dyDescent="0.25">
      <c r="A56" s="78"/>
      <c r="B56" s="77" t="s">
        <v>572</v>
      </c>
      <c r="C56" s="28" t="s">
        <v>571</v>
      </c>
      <c r="D56" s="204">
        <v>0</v>
      </c>
      <c r="E56" s="204"/>
      <c r="F56" s="27">
        <v>0</v>
      </c>
      <c r="I56" s="197"/>
    </row>
    <row r="57" spans="1:9" ht="25.5" x14ac:dyDescent="0.25">
      <c r="A57" s="80" t="s">
        <v>570</v>
      </c>
      <c r="B57" s="79" t="s">
        <v>569</v>
      </c>
      <c r="C57" s="18" t="s">
        <v>568</v>
      </c>
      <c r="D57" s="210">
        <v>2398116</v>
      </c>
      <c r="E57" s="210">
        <v>6910552</v>
      </c>
      <c r="F57" s="17">
        <v>18020868</v>
      </c>
      <c r="I57" s="197"/>
    </row>
    <row r="58" spans="1:9" ht="25.5" x14ac:dyDescent="0.25">
      <c r="A58" s="78"/>
      <c r="B58" s="77" t="s">
        <v>567</v>
      </c>
      <c r="C58" s="28" t="s">
        <v>566</v>
      </c>
      <c r="D58" s="204">
        <v>0</v>
      </c>
      <c r="E58" s="204"/>
      <c r="F58" s="27">
        <v>0</v>
      </c>
      <c r="I58" s="197"/>
    </row>
    <row r="59" spans="1:9" ht="38.25" x14ac:dyDescent="0.25">
      <c r="A59" s="78"/>
      <c r="B59" s="77" t="s">
        <v>565</v>
      </c>
      <c r="C59" s="28" t="s">
        <v>564</v>
      </c>
      <c r="D59" s="204">
        <v>0</v>
      </c>
      <c r="E59" s="204"/>
      <c r="F59" s="27">
        <v>0</v>
      </c>
      <c r="I59" s="197"/>
    </row>
    <row r="60" spans="1:9" ht="38.25" x14ac:dyDescent="0.25">
      <c r="A60" s="78"/>
      <c r="B60" s="77" t="s">
        <v>563</v>
      </c>
      <c r="C60" s="28" t="s">
        <v>562</v>
      </c>
      <c r="D60" s="204">
        <v>1534650</v>
      </c>
      <c r="E60" s="204">
        <v>1485150</v>
      </c>
      <c r="F60" s="27">
        <v>5000000</v>
      </c>
      <c r="I60" s="197"/>
    </row>
    <row r="61" spans="1:9" ht="25.5" x14ac:dyDescent="0.25">
      <c r="A61" s="78"/>
      <c r="B61" s="77" t="s">
        <v>561</v>
      </c>
      <c r="C61" s="28" t="s">
        <v>560</v>
      </c>
      <c r="D61" s="204">
        <v>863466</v>
      </c>
      <c r="E61" s="204">
        <v>5425402</v>
      </c>
      <c r="F61" s="27">
        <v>13020868</v>
      </c>
      <c r="I61" s="197"/>
    </row>
    <row r="62" spans="1:9" ht="25.5" x14ac:dyDescent="0.25">
      <c r="A62" s="78"/>
      <c r="B62" s="77" t="s">
        <v>559</v>
      </c>
      <c r="C62" s="28" t="s">
        <v>558</v>
      </c>
      <c r="D62" s="204">
        <v>0</v>
      </c>
      <c r="E62" s="204"/>
      <c r="F62" s="27">
        <v>0</v>
      </c>
      <c r="I62" s="197"/>
    </row>
    <row r="63" spans="1:9" ht="25.5" x14ac:dyDescent="0.25">
      <c r="A63" s="78"/>
      <c r="B63" s="77" t="s">
        <v>557</v>
      </c>
      <c r="C63" s="28" t="s">
        <v>556</v>
      </c>
      <c r="D63" s="204">
        <v>0</v>
      </c>
      <c r="E63" s="204"/>
      <c r="F63" s="27">
        <v>0</v>
      </c>
      <c r="I63" s="197"/>
    </row>
    <row r="64" spans="1:9" ht="38.25" x14ac:dyDescent="0.25">
      <c r="A64" s="78"/>
      <c r="B64" s="77" t="s">
        <v>555</v>
      </c>
      <c r="C64" s="28" t="s">
        <v>554</v>
      </c>
      <c r="D64" s="204">
        <v>0</v>
      </c>
      <c r="E64" s="204"/>
      <c r="F64" s="27">
        <v>0</v>
      </c>
      <c r="I64" s="197"/>
    </row>
    <row r="65" spans="1:9" ht="38.25" x14ac:dyDescent="0.25">
      <c r="A65" s="78"/>
      <c r="B65" s="77" t="s">
        <v>553</v>
      </c>
      <c r="C65" s="28" t="s">
        <v>552</v>
      </c>
      <c r="D65" s="204">
        <v>0</v>
      </c>
      <c r="E65" s="204"/>
      <c r="F65" s="27">
        <v>0</v>
      </c>
      <c r="I65" s="197"/>
    </row>
    <row r="66" spans="1:9" ht="51" x14ac:dyDescent="0.25">
      <c r="A66" s="82" t="s">
        <v>551</v>
      </c>
      <c r="B66" s="81" t="s">
        <v>550</v>
      </c>
      <c r="C66" s="21" t="s">
        <v>549</v>
      </c>
      <c r="D66" s="207">
        <v>632757138</v>
      </c>
      <c r="E66" s="207">
        <v>606477741</v>
      </c>
      <c r="F66" s="20">
        <v>1659736835</v>
      </c>
      <c r="I66" s="197"/>
    </row>
    <row r="67" spans="1:9" ht="38.25" x14ac:dyDescent="0.25">
      <c r="A67" s="82" t="s">
        <v>548</v>
      </c>
      <c r="B67" s="81" t="s">
        <v>547</v>
      </c>
      <c r="C67" s="21" t="s">
        <v>546</v>
      </c>
      <c r="D67" s="207">
        <v>469026886</v>
      </c>
      <c r="E67" s="207">
        <v>113693318</v>
      </c>
      <c r="F67" s="20">
        <v>-597038</v>
      </c>
      <c r="I67" s="197"/>
    </row>
    <row r="68" spans="1:9" ht="51" x14ac:dyDescent="0.25">
      <c r="A68" s="80" t="s">
        <v>531</v>
      </c>
      <c r="B68" s="79" t="s">
        <v>545</v>
      </c>
      <c r="C68" s="18" t="s">
        <v>544</v>
      </c>
      <c r="D68" s="210">
        <v>0</v>
      </c>
      <c r="E68" s="210">
        <v>63014</v>
      </c>
      <c r="F68" s="17">
        <v>63014</v>
      </c>
      <c r="I68" s="197"/>
    </row>
    <row r="69" spans="1:9" ht="51" x14ac:dyDescent="0.25">
      <c r="A69" s="80" t="s">
        <v>528</v>
      </c>
      <c r="B69" s="79" t="s">
        <v>543</v>
      </c>
      <c r="C69" s="18" t="s">
        <v>542</v>
      </c>
      <c r="D69" s="210">
        <v>469026886</v>
      </c>
      <c r="E69" s="210">
        <v>113630304</v>
      </c>
      <c r="F69" s="17">
        <v>-660052</v>
      </c>
      <c r="I69" s="197"/>
    </row>
    <row r="70" spans="1:9" ht="76.5" x14ac:dyDescent="0.25">
      <c r="A70" s="82" t="s">
        <v>541</v>
      </c>
      <c r="B70" s="81" t="s">
        <v>540</v>
      </c>
      <c r="C70" s="21" t="s">
        <v>539</v>
      </c>
      <c r="D70" s="207">
        <v>1101784024</v>
      </c>
      <c r="E70" s="207">
        <v>720171059</v>
      </c>
      <c r="F70" s="20">
        <v>1659139797</v>
      </c>
      <c r="I70" s="197"/>
    </row>
    <row r="71" spans="1:9" ht="38.25" x14ac:dyDescent="0.25">
      <c r="A71" s="82" t="s">
        <v>161</v>
      </c>
      <c r="B71" s="81" t="s">
        <v>538</v>
      </c>
      <c r="C71" s="21" t="s">
        <v>537</v>
      </c>
      <c r="D71" s="207">
        <v>151088646167</v>
      </c>
      <c r="E71" s="207">
        <v>150374473752</v>
      </c>
      <c r="F71" s="20">
        <v>125661888700</v>
      </c>
      <c r="I71" s="197"/>
    </row>
    <row r="72" spans="1:9" ht="51" x14ac:dyDescent="0.25">
      <c r="A72" s="82" t="s">
        <v>536</v>
      </c>
      <c r="B72" s="81" t="s">
        <v>535</v>
      </c>
      <c r="C72" s="21" t="s">
        <v>534</v>
      </c>
      <c r="D72" s="207">
        <v>1101784024</v>
      </c>
      <c r="E72" s="207">
        <v>714172415</v>
      </c>
      <c r="F72" s="20">
        <v>26528541491</v>
      </c>
      <c r="I72" s="197"/>
    </row>
    <row r="73" spans="1:9" ht="25.5" x14ac:dyDescent="0.25">
      <c r="A73" s="80"/>
      <c r="B73" s="79" t="s">
        <v>533</v>
      </c>
      <c r="C73" s="18" t="s">
        <v>532</v>
      </c>
      <c r="D73" s="210">
        <v>0</v>
      </c>
      <c r="E73" s="210"/>
      <c r="F73" s="17">
        <v>0</v>
      </c>
      <c r="I73" s="197"/>
    </row>
    <row r="74" spans="1:9" ht="76.5" x14ac:dyDescent="0.25">
      <c r="A74" s="80" t="s">
        <v>531</v>
      </c>
      <c r="B74" s="79" t="s">
        <v>530</v>
      </c>
      <c r="C74" s="18" t="s">
        <v>529</v>
      </c>
      <c r="D74" s="210">
        <v>1101784024</v>
      </c>
      <c r="E74" s="210">
        <v>720171059</v>
      </c>
      <c r="F74" s="17">
        <v>1659139797</v>
      </c>
      <c r="I74" s="197"/>
    </row>
    <row r="75" spans="1:9" ht="51" x14ac:dyDescent="0.25">
      <c r="A75" s="80" t="s">
        <v>528</v>
      </c>
      <c r="B75" s="79" t="s">
        <v>527</v>
      </c>
      <c r="C75" s="18" t="s">
        <v>526</v>
      </c>
      <c r="D75" s="210">
        <v>0</v>
      </c>
      <c r="E75" s="210">
        <v>-5998644</v>
      </c>
      <c r="F75" s="17">
        <v>24869401694</v>
      </c>
      <c r="I75" s="197"/>
    </row>
    <row r="76" spans="1:9" ht="76.5" x14ac:dyDescent="0.25">
      <c r="A76" s="78"/>
      <c r="B76" s="77" t="s">
        <v>525</v>
      </c>
      <c r="C76" s="28" t="s">
        <v>524</v>
      </c>
      <c r="D76" s="204">
        <v>0</v>
      </c>
      <c r="E76" s="204"/>
      <c r="F76" s="27">
        <v>0</v>
      </c>
      <c r="I76" s="197"/>
    </row>
    <row r="77" spans="1:9" ht="51" x14ac:dyDescent="0.25">
      <c r="A77" s="78"/>
      <c r="B77" s="77" t="s">
        <v>523</v>
      </c>
      <c r="C77" s="28" t="s">
        <v>522</v>
      </c>
      <c r="D77" s="204">
        <v>0</v>
      </c>
      <c r="E77" s="204"/>
      <c r="F77" s="27">
        <v>24875999975</v>
      </c>
      <c r="I77" s="197"/>
    </row>
    <row r="78" spans="1:9" ht="51" x14ac:dyDescent="0.25">
      <c r="A78" s="78"/>
      <c r="B78" s="77" t="s">
        <v>521</v>
      </c>
      <c r="C78" s="28" t="s">
        <v>520</v>
      </c>
      <c r="D78" s="204">
        <v>0</v>
      </c>
      <c r="E78" s="204">
        <v>-5998644</v>
      </c>
      <c r="F78" s="27">
        <v>-6598281</v>
      </c>
      <c r="I78" s="197"/>
    </row>
    <row r="79" spans="1:9" ht="25.5" x14ac:dyDescent="0.25">
      <c r="A79" s="76" t="s">
        <v>519</v>
      </c>
      <c r="B79" s="75" t="s">
        <v>518</v>
      </c>
      <c r="C79" s="74" t="s">
        <v>517</v>
      </c>
      <c r="D79" s="213">
        <v>152190430191</v>
      </c>
      <c r="E79" s="213">
        <v>151088646167</v>
      </c>
      <c r="F79" s="73">
        <v>152190430191</v>
      </c>
      <c r="I79" s="197"/>
    </row>
    <row r="80" spans="1:9" ht="11.25" customHeight="1" x14ac:dyDescent="0.15">
      <c r="A80" s="198"/>
      <c r="B80" s="198"/>
      <c r="C80" s="198"/>
      <c r="D80" s="42"/>
      <c r="E80" s="198"/>
      <c r="F80" s="198"/>
      <c r="G80" s="198"/>
    </row>
    <row r="81" spans="1:7" ht="15.75" customHeight="1" x14ac:dyDescent="0.25">
      <c r="A81" s="41"/>
      <c r="B81" s="41"/>
    </row>
    <row r="82" spans="1:7" ht="15.75" customHeight="1" x14ac:dyDescent="0.25">
      <c r="A82" s="40"/>
      <c r="B82" s="39"/>
    </row>
    <row r="83" spans="1:7" ht="15.75" customHeight="1" x14ac:dyDescent="0.25">
      <c r="A83" s="198"/>
      <c r="B83" s="198"/>
      <c r="C83" s="198"/>
      <c r="D83" s="198"/>
      <c r="E83" s="198"/>
      <c r="F83" s="198"/>
      <c r="G83" s="198"/>
    </row>
    <row r="84" spans="1:7" ht="15.75" customHeight="1" x14ac:dyDescent="0.25">
      <c r="A84" s="198"/>
      <c r="B84" s="198"/>
      <c r="C84" s="198"/>
      <c r="D84" s="198"/>
      <c r="E84" s="198"/>
      <c r="F84" s="198"/>
      <c r="G84" s="198"/>
    </row>
    <row r="85" spans="1:7" ht="15" customHeight="1" x14ac:dyDescent="0.25">
      <c r="A85" s="198"/>
      <c r="B85" s="198"/>
      <c r="C85" s="198"/>
      <c r="D85" s="198"/>
      <c r="E85" s="198"/>
      <c r="F85" s="198"/>
      <c r="G85" s="198"/>
    </row>
    <row r="86" spans="1:7" ht="15" customHeight="1" x14ac:dyDescent="0.25">
      <c r="A86" s="198"/>
      <c r="B86" s="198"/>
      <c r="C86" s="198"/>
      <c r="D86" s="198"/>
      <c r="E86" s="198"/>
      <c r="F86" s="198"/>
      <c r="G86" s="198"/>
    </row>
    <row r="87" spans="1:7" ht="15.75" customHeight="1" x14ac:dyDescent="0.25">
      <c r="A87" s="198"/>
      <c r="B87" s="198"/>
      <c r="C87" s="198"/>
      <c r="D87" s="198"/>
      <c r="E87" s="198"/>
      <c r="F87" s="198"/>
      <c r="G87" s="198"/>
    </row>
    <row r="88" spans="1:7" ht="15.75" customHeight="1" x14ac:dyDescent="0.25">
      <c r="A88" s="41"/>
      <c r="B88" s="41"/>
    </row>
  </sheetData>
  <printOptions horizontalCentered="1"/>
  <pageMargins left="0" right="0" top="0.5899999737739563" bottom="0.5899999737739563"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70"/>
  <sheetViews>
    <sheetView showGridLines="0" showZeros="0" showOutlineSymbols="0" view="pageBreakPreview" zoomScaleNormal="100" zoomScaleSheetLayoutView="100" workbookViewId="0"/>
  </sheetViews>
  <sheetFormatPr defaultRowHeight="15" x14ac:dyDescent="0.25"/>
  <cols>
    <col min="1" max="1" width="7.85546875" customWidth="1"/>
    <col min="2" max="2" width="25.5703125" customWidth="1"/>
    <col min="3" max="3" width="9.28515625" customWidth="1"/>
    <col min="4" max="4" width="11.42578125" customWidth="1"/>
    <col min="5" max="5" width="13.5703125" customWidth="1"/>
    <col min="6" max="6" width="12.85546875" customWidth="1"/>
    <col min="7" max="7" width="20" customWidth="1"/>
  </cols>
  <sheetData>
    <row r="1" spans="1:7" ht="56.25" customHeight="1" x14ac:dyDescent="0.25">
      <c r="A1" s="198"/>
      <c r="B1" s="93"/>
      <c r="C1" s="198"/>
    </row>
    <row r="2" spans="1:7" ht="5.25" customHeight="1" x14ac:dyDescent="0.25">
      <c r="A2" s="198"/>
      <c r="B2" s="198"/>
      <c r="C2" s="198"/>
      <c r="D2" s="198"/>
    </row>
    <row r="3" spans="1:7" ht="33.75" customHeight="1" x14ac:dyDescent="0.25">
      <c r="A3" s="241"/>
    </row>
    <row r="4" spans="1:7" ht="15.75" customHeight="1" x14ac:dyDescent="0.25">
      <c r="A4" s="240"/>
    </row>
    <row r="5" spans="1:7" ht="15.75" customHeight="1" x14ac:dyDescent="0.25">
      <c r="A5" s="229"/>
      <c r="B5" s="239"/>
      <c r="C5" s="239"/>
    </row>
    <row r="6" spans="1:7" ht="15.75" customHeight="1" x14ac:dyDescent="0.25">
      <c r="A6" s="198"/>
      <c r="B6" s="238"/>
      <c r="C6" s="238"/>
    </row>
    <row r="7" spans="1:7" ht="15.75" customHeight="1" x14ac:dyDescent="0.25">
      <c r="A7" s="229"/>
      <c r="B7" s="239"/>
      <c r="C7" s="239"/>
    </row>
    <row r="8" spans="1:7" ht="15.75" customHeight="1" x14ac:dyDescent="0.25">
      <c r="A8" s="198"/>
      <c r="B8" s="238"/>
      <c r="C8" s="238"/>
    </row>
    <row r="9" spans="1:7" ht="15.75" customHeight="1" x14ac:dyDescent="0.25">
      <c r="A9" s="229"/>
      <c r="B9" s="239"/>
      <c r="C9" s="239"/>
    </row>
    <row r="10" spans="1:7" ht="15.75" customHeight="1" x14ac:dyDescent="0.25">
      <c r="A10" s="198"/>
      <c r="B10" s="238"/>
      <c r="C10" s="238"/>
    </row>
    <row r="11" spans="1:7" ht="15.75" customHeight="1" x14ac:dyDescent="0.25">
      <c r="A11" s="229"/>
      <c r="B11" s="239"/>
      <c r="C11" s="239"/>
    </row>
    <row r="12" spans="1:7" ht="15.75" customHeight="1" x14ac:dyDescent="0.25">
      <c r="A12" s="198"/>
      <c r="B12" s="238"/>
      <c r="C12" s="238"/>
    </row>
    <row r="13" spans="1:7" ht="15.75" customHeight="1" x14ac:dyDescent="0.25">
      <c r="A13" s="201"/>
      <c r="B13" s="201"/>
      <c r="C13" s="201"/>
      <c r="D13" s="237"/>
    </row>
    <row r="14" spans="1:7" ht="56.25" customHeight="1" x14ac:dyDescent="0.25">
      <c r="A14" s="33" t="s">
        <v>919</v>
      </c>
      <c r="B14" s="32" t="s">
        <v>918</v>
      </c>
      <c r="C14" s="32" t="s">
        <v>515</v>
      </c>
      <c r="D14" s="32" t="s">
        <v>745</v>
      </c>
      <c r="E14" s="32" t="s">
        <v>744</v>
      </c>
      <c r="F14" s="32" t="s">
        <v>743</v>
      </c>
      <c r="G14" s="30" t="s">
        <v>742</v>
      </c>
    </row>
    <row r="15" spans="1:7" ht="26.25" customHeight="1" x14ac:dyDescent="0.25">
      <c r="A15" s="86" t="s">
        <v>353</v>
      </c>
      <c r="B15" s="205" t="s">
        <v>489</v>
      </c>
      <c r="C15" s="206" t="s">
        <v>741</v>
      </c>
      <c r="D15" s="207">
        <v>0</v>
      </c>
      <c r="E15" s="207">
        <v>0</v>
      </c>
      <c r="F15" s="207">
        <v>0</v>
      </c>
      <c r="G15" s="85">
        <v>0</v>
      </c>
    </row>
    <row r="16" spans="1:7" ht="26.25" customHeight="1" x14ac:dyDescent="0.25">
      <c r="A16" s="86"/>
      <c r="B16" s="205" t="s">
        <v>715</v>
      </c>
      <c r="C16" s="206" t="s">
        <v>740</v>
      </c>
      <c r="D16" s="207">
        <v>0</v>
      </c>
      <c r="E16" s="207">
        <v>0</v>
      </c>
      <c r="F16" s="207">
        <v>0</v>
      </c>
      <c r="G16" s="85">
        <v>0</v>
      </c>
    </row>
    <row r="17" spans="1:7" ht="26.25" customHeight="1" x14ac:dyDescent="0.25">
      <c r="A17" s="86" t="s">
        <v>263</v>
      </c>
      <c r="B17" s="205" t="s">
        <v>739</v>
      </c>
      <c r="C17" s="206" t="s">
        <v>738</v>
      </c>
      <c r="D17" s="207">
        <v>0</v>
      </c>
      <c r="E17" s="207">
        <v>0</v>
      </c>
      <c r="F17" s="207">
        <v>0</v>
      </c>
      <c r="G17" s="85">
        <v>0</v>
      </c>
    </row>
    <row r="18" spans="1:7" ht="26.25" customHeight="1" x14ac:dyDescent="0.25">
      <c r="A18" s="86"/>
      <c r="B18" s="205" t="s">
        <v>661</v>
      </c>
      <c r="C18" s="206" t="s">
        <v>737</v>
      </c>
      <c r="D18" s="207">
        <v>0</v>
      </c>
      <c r="E18" s="207">
        <v>0</v>
      </c>
      <c r="F18" s="207">
        <v>0</v>
      </c>
      <c r="G18" s="85">
        <v>0</v>
      </c>
    </row>
    <row r="19" spans="1:7" ht="26.25" customHeight="1" x14ac:dyDescent="0.25">
      <c r="A19" s="86"/>
      <c r="B19" s="205" t="s">
        <v>736</v>
      </c>
      <c r="C19" s="206" t="s">
        <v>735</v>
      </c>
      <c r="D19" s="207">
        <v>0</v>
      </c>
      <c r="E19" s="207">
        <v>0</v>
      </c>
      <c r="F19" s="207">
        <v>0</v>
      </c>
      <c r="G19" s="85">
        <v>0</v>
      </c>
    </row>
    <row r="20" spans="1:7" ht="26.25" customHeight="1" x14ac:dyDescent="0.25">
      <c r="A20" s="86" t="s">
        <v>551</v>
      </c>
      <c r="B20" s="205" t="s">
        <v>485</v>
      </c>
      <c r="C20" s="206" t="s">
        <v>734</v>
      </c>
      <c r="D20" s="207">
        <v>0</v>
      </c>
      <c r="E20" s="207">
        <v>0</v>
      </c>
      <c r="F20" s="207">
        <v>0</v>
      </c>
      <c r="G20" s="85">
        <v>0</v>
      </c>
    </row>
    <row r="21" spans="1:7" ht="26.25" customHeight="1" x14ac:dyDescent="0.25">
      <c r="A21" s="89" t="s">
        <v>531</v>
      </c>
      <c r="B21" s="208" t="s">
        <v>733</v>
      </c>
      <c r="C21" s="209" t="s">
        <v>732</v>
      </c>
      <c r="D21" s="210">
        <v>76</v>
      </c>
      <c r="E21" s="210">
        <v>0</v>
      </c>
      <c r="F21" s="210">
        <v>7774169096</v>
      </c>
      <c r="G21" s="87">
        <v>5.0999999999999997E-2</v>
      </c>
    </row>
    <row r="22" spans="1:7" ht="16.5" customHeight="1" x14ac:dyDescent="0.25">
      <c r="A22" s="89" t="s">
        <v>731</v>
      </c>
      <c r="B22" s="208" t="s">
        <v>730</v>
      </c>
      <c r="C22" s="209" t="s">
        <v>729</v>
      </c>
      <c r="D22" s="210">
        <v>76</v>
      </c>
      <c r="E22" s="210"/>
      <c r="F22" s="210">
        <v>7774169096</v>
      </c>
      <c r="G22" s="87">
        <v>5.0999999999999997E-2</v>
      </c>
    </row>
    <row r="23" spans="1:7" ht="26.25" customHeight="1" x14ac:dyDescent="0.25">
      <c r="A23" s="89" t="s">
        <v>528</v>
      </c>
      <c r="B23" s="208" t="s">
        <v>728</v>
      </c>
      <c r="C23" s="209" t="s">
        <v>727</v>
      </c>
      <c r="D23" s="210">
        <v>427347</v>
      </c>
      <c r="E23" s="210">
        <v>0</v>
      </c>
      <c r="F23" s="210">
        <v>42537391307</v>
      </c>
      <c r="G23" s="87">
        <v>0.27900000000000003</v>
      </c>
    </row>
    <row r="24" spans="1:7" ht="16.5" customHeight="1" x14ac:dyDescent="0.25">
      <c r="A24" s="89" t="s">
        <v>675</v>
      </c>
      <c r="B24" s="208" t="s">
        <v>726</v>
      </c>
      <c r="C24" s="209" t="s">
        <v>725</v>
      </c>
      <c r="D24" s="210">
        <v>150000</v>
      </c>
      <c r="E24" s="210">
        <v>100000.02740000001</v>
      </c>
      <c r="F24" s="210">
        <v>15000004110</v>
      </c>
      <c r="G24" s="87">
        <v>9.8400000000000001E-2</v>
      </c>
    </row>
    <row r="25" spans="1:7" ht="16.5" customHeight="1" x14ac:dyDescent="0.25">
      <c r="A25" s="89" t="s">
        <v>672</v>
      </c>
      <c r="B25" s="208" t="s">
        <v>724</v>
      </c>
      <c r="C25" s="209" t="s">
        <v>723</v>
      </c>
      <c r="D25" s="210">
        <v>32990</v>
      </c>
      <c r="E25" s="210">
        <v>97585.287670000005</v>
      </c>
      <c r="F25" s="210">
        <v>3219338640</v>
      </c>
      <c r="G25" s="87">
        <v>2.1100000000000001E-2</v>
      </c>
    </row>
    <row r="26" spans="1:7" ht="16.5" customHeight="1" x14ac:dyDescent="0.25">
      <c r="A26" s="89" t="s">
        <v>669</v>
      </c>
      <c r="B26" s="208" t="s">
        <v>722</v>
      </c>
      <c r="C26" s="209" t="s">
        <v>721</v>
      </c>
      <c r="D26" s="210">
        <v>214357</v>
      </c>
      <c r="E26" s="210">
        <v>99846.640459999995</v>
      </c>
      <c r="F26" s="210">
        <v>21402826309</v>
      </c>
      <c r="G26" s="87">
        <v>0.1404</v>
      </c>
    </row>
    <row r="27" spans="1:7" ht="16.5" customHeight="1" x14ac:dyDescent="0.25">
      <c r="A27" s="89" t="s">
        <v>666</v>
      </c>
      <c r="B27" s="208" t="s">
        <v>720</v>
      </c>
      <c r="C27" s="209" t="s">
        <v>719</v>
      </c>
      <c r="D27" s="210">
        <v>10000</v>
      </c>
      <c r="E27" s="210">
        <v>99999.794519999996</v>
      </c>
      <c r="F27" s="210">
        <v>999997945</v>
      </c>
      <c r="G27" s="87">
        <v>6.6E-3</v>
      </c>
    </row>
    <row r="28" spans="1:7" ht="16.5" customHeight="1" x14ac:dyDescent="0.25">
      <c r="A28" s="89" t="s">
        <v>718</v>
      </c>
      <c r="B28" s="208" t="s">
        <v>717</v>
      </c>
      <c r="C28" s="209" t="s">
        <v>716</v>
      </c>
      <c r="D28" s="210">
        <v>20000</v>
      </c>
      <c r="E28" s="210">
        <v>95761.215169999996</v>
      </c>
      <c r="F28" s="210">
        <v>1915224303</v>
      </c>
      <c r="G28" s="87">
        <v>1.26E-2</v>
      </c>
    </row>
    <row r="29" spans="1:7" ht="26.25" customHeight="1" x14ac:dyDescent="0.25">
      <c r="A29" s="86"/>
      <c r="B29" s="205" t="s">
        <v>715</v>
      </c>
      <c r="C29" s="206" t="s">
        <v>714</v>
      </c>
      <c r="D29" s="207">
        <v>427423</v>
      </c>
      <c r="E29" s="207">
        <v>0</v>
      </c>
      <c r="F29" s="207">
        <v>50311560403</v>
      </c>
      <c r="G29" s="85">
        <v>0.33</v>
      </c>
    </row>
    <row r="30" spans="1:7" ht="26.25" customHeight="1" x14ac:dyDescent="0.25">
      <c r="A30" s="86" t="s">
        <v>548</v>
      </c>
      <c r="B30" s="205" t="s">
        <v>713</v>
      </c>
      <c r="C30" s="206" t="s">
        <v>712</v>
      </c>
      <c r="D30" s="207">
        <v>0</v>
      </c>
      <c r="E30" s="207">
        <v>0</v>
      </c>
      <c r="F30" s="207">
        <v>0</v>
      </c>
      <c r="G30" s="85">
        <v>0</v>
      </c>
    </row>
    <row r="31" spans="1:7" ht="25.5" x14ac:dyDescent="0.25">
      <c r="A31" s="89" t="s">
        <v>531</v>
      </c>
      <c r="B31" s="208" t="s">
        <v>711</v>
      </c>
      <c r="C31" s="209" t="s">
        <v>710</v>
      </c>
      <c r="D31" s="210">
        <v>0</v>
      </c>
      <c r="E31" s="210">
        <v>0</v>
      </c>
      <c r="F31" s="210">
        <v>0</v>
      </c>
      <c r="G31" s="87">
        <v>0</v>
      </c>
    </row>
    <row r="32" spans="1:7" ht="38.25" x14ac:dyDescent="0.25">
      <c r="A32" s="89" t="s">
        <v>528</v>
      </c>
      <c r="B32" s="208" t="s">
        <v>709</v>
      </c>
      <c r="C32" s="209" t="s">
        <v>708</v>
      </c>
      <c r="D32" s="210">
        <v>0</v>
      </c>
      <c r="E32" s="210">
        <v>0</v>
      </c>
      <c r="F32" s="210">
        <v>0</v>
      </c>
      <c r="G32" s="87">
        <v>0</v>
      </c>
    </row>
    <row r="33" spans="1:7" ht="25.5" x14ac:dyDescent="0.25">
      <c r="A33" s="89"/>
      <c r="B33" s="208" t="s">
        <v>661</v>
      </c>
      <c r="C33" s="209" t="s">
        <v>707</v>
      </c>
      <c r="D33" s="210">
        <v>0</v>
      </c>
      <c r="E33" s="210">
        <v>0</v>
      </c>
      <c r="F33" s="210">
        <v>0</v>
      </c>
      <c r="G33" s="87">
        <v>0</v>
      </c>
    </row>
    <row r="34" spans="1:7" ht="25.5" x14ac:dyDescent="0.25">
      <c r="A34" s="86"/>
      <c r="B34" s="205" t="s">
        <v>706</v>
      </c>
      <c r="C34" s="206" t="s">
        <v>705</v>
      </c>
      <c r="D34" s="207">
        <v>427423</v>
      </c>
      <c r="E34" s="207">
        <v>0</v>
      </c>
      <c r="F34" s="207">
        <v>50311560403</v>
      </c>
      <c r="G34" s="85">
        <v>0.33</v>
      </c>
    </row>
    <row r="35" spans="1:7" ht="25.5" x14ac:dyDescent="0.25">
      <c r="A35" s="86" t="s">
        <v>541</v>
      </c>
      <c r="B35" s="205" t="s">
        <v>704</v>
      </c>
      <c r="C35" s="206" t="s">
        <v>703</v>
      </c>
      <c r="D35" s="207">
        <v>0</v>
      </c>
      <c r="E35" s="207">
        <v>0</v>
      </c>
      <c r="F35" s="207">
        <v>0</v>
      </c>
      <c r="G35" s="85">
        <v>0</v>
      </c>
    </row>
    <row r="36" spans="1:7" ht="25.5" x14ac:dyDescent="0.25">
      <c r="A36" s="89" t="s">
        <v>531</v>
      </c>
      <c r="B36" s="208" t="s">
        <v>702</v>
      </c>
      <c r="C36" s="209" t="s">
        <v>701</v>
      </c>
      <c r="D36" s="210">
        <v>0</v>
      </c>
      <c r="E36" s="210">
        <v>0</v>
      </c>
      <c r="F36" s="210">
        <v>0</v>
      </c>
      <c r="G36" s="87">
        <v>0</v>
      </c>
    </row>
    <row r="37" spans="1:7" ht="25.5" x14ac:dyDescent="0.25">
      <c r="A37" s="89" t="s">
        <v>528</v>
      </c>
      <c r="B37" s="208" t="s">
        <v>700</v>
      </c>
      <c r="C37" s="209" t="s">
        <v>699</v>
      </c>
      <c r="D37" s="210">
        <v>0</v>
      </c>
      <c r="E37" s="210">
        <v>0</v>
      </c>
      <c r="F37" s="210">
        <v>621772643</v>
      </c>
      <c r="G37" s="87">
        <v>4.1000000000000003E-3</v>
      </c>
    </row>
    <row r="38" spans="1:7" ht="25.5" x14ac:dyDescent="0.25">
      <c r="A38" s="91"/>
      <c r="B38" s="202" t="s">
        <v>286</v>
      </c>
      <c r="C38" s="203" t="s">
        <v>698</v>
      </c>
      <c r="D38" s="204">
        <v>0</v>
      </c>
      <c r="E38" s="204">
        <v>0</v>
      </c>
      <c r="F38" s="204">
        <v>621772643</v>
      </c>
      <c r="G38" s="90">
        <v>4.1000000000000003E-3</v>
      </c>
    </row>
    <row r="39" spans="1:7" ht="38.25" x14ac:dyDescent="0.25">
      <c r="A39" s="89" t="s">
        <v>613</v>
      </c>
      <c r="B39" s="208" t="s">
        <v>697</v>
      </c>
      <c r="C39" s="209" t="s">
        <v>696</v>
      </c>
      <c r="D39" s="210">
        <v>0</v>
      </c>
      <c r="E39" s="210">
        <v>0</v>
      </c>
      <c r="F39" s="210">
        <v>1415016384</v>
      </c>
      <c r="G39" s="87">
        <v>9.2999999999999992E-3</v>
      </c>
    </row>
    <row r="40" spans="1:7" ht="51" x14ac:dyDescent="0.25">
      <c r="A40" s="89" t="s">
        <v>602</v>
      </c>
      <c r="B40" s="208" t="s">
        <v>695</v>
      </c>
      <c r="C40" s="209" t="s">
        <v>694</v>
      </c>
      <c r="D40" s="210">
        <v>0</v>
      </c>
      <c r="E40" s="210">
        <v>0</v>
      </c>
      <c r="F40" s="210">
        <v>0</v>
      </c>
      <c r="G40" s="87">
        <v>0</v>
      </c>
    </row>
    <row r="41" spans="1:7" ht="51" x14ac:dyDescent="0.25">
      <c r="A41" s="89" t="s">
        <v>599</v>
      </c>
      <c r="B41" s="208" t="s">
        <v>693</v>
      </c>
      <c r="C41" s="209" t="s">
        <v>692</v>
      </c>
      <c r="D41" s="210">
        <v>0</v>
      </c>
      <c r="E41" s="210">
        <v>0</v>
      </c>
      <c r="F41" s="210">
        <v>0</v>
      </c>
      <c r="G41" s="87">
        <v>0</v>
      </c>
    </row>
    <row r="42" spans="1:7" ht="25.5" x14ac:dyDescent="0.25">
      <c r="A42" s="89" t="s">
        <v>590</v>
      </c>
      <c r="B42" s="208" t="s">
        <v>691</v>
      </c>
      <c r="C42" s="209" t="s">
        <v>690</v>
      </c>
      <c r="D42" s="210">
        <v>0</v>
      </c>
      <c r="E42" s="210">
        <v>0</v>
      </c>
      <c r="F42" s="210">
        <v>0</v>
      </c>
      <c r="G42" s="87">
        <v>0</v>
      </c>
    </row>
    <row r="43" spans="1:7" ht="25.5" x14ac:dyDescent="0.25">
      <c r="A43" s="89" t="s">
        <v>577</v>
      </c>
      <c r="B43" s="208" t="s">
        <v>689</v>
      </c>
      <c r="C43" s="209" t="s">
        <v>688</v>
      </c>
      <c r="D43" s="210">
        <v>0</v>
      </c>
      <c r="E43" s="210">
        <v>0</v>
      </c>
      <c r="F43" s="210">
        <v>0</v>
      </c>
      <c r="G43" s="87">
        <v>0</v>
      </c>
    </row>
    <row r="44" spans="1:7" ht="38.25" x14ac:dyDescent="0.25">
      <c r="A44" s="91" t="s">
        <v>687</v>
      </c>
      <c r="B44" s="202" t="s">
        <v>272</v>
      </c>
      <c r="C44" s="203" t="s">
        <v>686</v>
      </c>
      <c r="D44" s="204">
        <v>0</v>
      </c>
      <c r="E44" s="204">
        <v>0</v>
      </c>
      <c r="F44" s="204">
        <v>0</v>
      </c>
      <c r="G44" s="90">
        <v>0</v>
      </c>
    </row>
    <row r="45" spans="1:7" ht="25.5" x14ac:dyDescent="0.25">
      <c r="A45" s="86"/>
      <c r="B45" s="205" t="s">
        <v>661</v>
      </c>
      <c r="C45" s="206" t="s">
        <v>685</v>
      </c>
      <c r="D45" s="207">
        <v>0</v>
      </c>
      <c r="E45" s="207">
        <v>0</v>
      </c>
      <c r="F45" s="207">
        <v>2036789027</v>
      </c>
      <c r="G45" s="85">
        <v>1.34E-2</v>
      </c>
    </row>
    <row r="46" spans="1:7" ht="25.5" x14ac:dyDescent="0.25">
      <c r="A46" s="86" t="s">
        <v>161</v>
      </c>
      <c r="B46" s="205" t="s">
        <v>506</v>
      </c>
      <c r="C46" s="206" t="s">
        <v>684</v>
      </c>
      <c r="D46" s="207">
        <v>0</v>
      </c>
      <c r="E46" s="207">
        <v>0</v>
      </c>
      <c r="F46" s="207">
        <v>0</v>
      </c>
      <c r="G46" s="85">
        <v>0</v>
      </c>
    </row>
    <row r="47" spans="1:7" ht="25.5" x14ac:dyDescent="0.25">
      <c r="A47" s="89" t="s">
        <v>531</v>
      </c>
      <c r="B47" s="208" t="s">
        <v>683</v>
      </c>
      <c r="C47" s="209" t="s">
        <v>682</v>
      </c>
      <c r="D47" s="210">
        <v>0</v>
      </c>
      <c r="E47" s="210">
        <v>0</v>
      </c>
      <c r="F47" s="210">
        <v>55326682415</v>
      </c>
      <c r="G47" s="87">
        <v>0.3629</v>
      </c>
    </row>
    <row r="48" spans="1:7" ht="25.5" x14ac:dyDescent="0.25">
      <c r="A48" s="91"/>
      <c r="B48" s="202" t="s">
        <v>504</v>
      </c>
      <c r="C48" s="203" t="s">
        <v>681</v>
      </c>
      <c r="D48" s="204">
        <v>0</v>
      </c>
      <c r="E48" s="204">
        <v>0</v>
      </c>
      <c r="F48" s="204">
        <v>10114469242</v>
      </c>
      <c r="G48" s="90">
        <v>6.6299999999999998E-2</v>
      </c>
    </row>
    <row r="49" spans="1:7" ht="38.25" x14ac:dyDescent="0.25">
      <c r="A49" s="91"/>
      <c r="B49" s="202" t="s">
        <v>494</v>
      </c>
      <c r="C49" s="203" t="s">
        <v>680</v>
      </c>
      <c r="D49" s="204">
        <v>0</v>
      </c>
      <c r="E49" s="204">
        <v>0</v>
      </c>
      <c r="F49" s="204">
        <v>25186733721</v>
      </c>
      <c r="G49" s="90">
        <v>0.16520000000000001</v>
      </c>
    </row>
    <row r="50" spans="1:7" ht="51" x14ac:dyDescent="0.25">
      <c r="A50" s="91"/>
      <c r="B50" s="202" t="s">
        <v>679</v>
      </c>
      <c r="C50" s="203" t="s">
        <v>678</v>
      </c>
      <c r="D50" s="204">
        <v>0</v>
      </c>
      <c r="E50" s="204">
        <v>0</v>
      </c>
      <c r="F50" s="204">
        <v>20025479452</v>
      </c>
      <c r="G50" s="90">
        <v>0.1313</v>
      </c>
    </row>
    <row r="51" spans="1:7" ht="25.5" x14ac:dyDescent="0.25">
      <c r="A51" s="89" t="s">
        <v>528</v>
      </c>
      <c r="B51" s="208" t="s">
        <v>677</v>
      </c>
      <c r="C51" s="209" t="s">
        <v>676</v>
      </c>
      <c r="D51" s="210">
        <v>0</v>
      </c>
      <c r="E51" s="210">
        <v>0</v>
      </c>
      <c r="F51" s="210">
        <v>44786803262</v>
      </c>
      <c r="G51" s="87">
        <v>0.29380000000000001</v>
      </c>
    </row>
    <row r="52" spans="1:7" ht="16.5" customHeight="1" x14ac:dyDescent="0.25">
      <c r="A52" s="89" t="s">
        <v>675</v>
      </c>
      <c r="B52" s="208" t="s">
        <v>674</v>
      </c>
      <c r="C52" s="209" t="s">
        <v>673</v>
      </c>
      <c r="D52" s="210">
        <v>10000</v>
      </c>
      <c r="E52" s="210"/>
      <c r="F52" s="210">
        <v>10000000000</v>
      </c>
      <c r="G52" s="87">
        <v>6.5600000000000006E-2</v>
      </c>
    </row>
    <row r="53" spans="1:7" ht="16.5" customHeight="1" x14ac:dyDescent="0.25">
      <c r="A53" s="89" t="s">
        <v>672</v>
      </c>
      <c r="B53" s="208" t="s">
        <v>671</v>
      </c>
      <c r="C53" s="209" t="s">
        <v>670</v>
      </c>
      <c r="D53" s="210">
        <v>10000</v>
      </c>
      <c r="E53" s="210"/>
      <c r="F53" s="210">
        <v>10000000000</v>
      </c>
      <c r="G53" s="87">
        <v>6.5600000000000006E-2</v>
      </c>
    </row>
    <row r="54" spans="1:7" ht="16.5" customHeight="1" x14ac:dyDescent="0.25">
      <c r="A54" s="89" t="s">
        <v>669</v>
      </c>
      <c r="B54" s="208" t="s">
        <v>668</v>
      </c>
      <c r="C54" s="209" t="s">
        <v>667</v>
      </c>
      <c r="D54" s="210">
        <v>1</v>
      </c>
      <c r="E54" s="210"/>
      <c r="F54" s="210">
        <v>9905133785</v>
      </c>
      <c r="G54" s="87">
        <v>6.5000000000000002E-2</v>
      </c>
    </row>
    <row r="55" spans="1:7" ht="16.5" customHeight="1" x14ac:dyDescent="0.25">
      <c r="A55" s="89" t="s">
        <v>666</v>
      </c>
      <c r="B55" s="208" t="s">
        <v>665</v>
      </c>
      <c r="C55" s="209" t="s">
        <v>664</v>
      </c>
      <c r="D55" s="210">
        <v>15</v>
      </c>
      <c r="E55" s="210"/>
      <c r="F55" s="210">
        <v>14881669477</v>
      </c>
      <c r="G55" s="87">
        <v>9.7600000000000006E-2</v>
      </c>
    </row>
    <row r="56" spans="1:7" ht="25.5" x14ac:dyDescent="0.25">
      <c r="A56" s="89" t="s">
        <v>613</v>
      </c>
      <c r="B56" s="208" t="s">
        <v>663</v>
      </c>
      <c r="C56" s="209" t="s">
        <v>662</v>
      </c>
      <c r="D56" s="210">
        <v>0</v>
      </c>
      <c r="E56" s="210">
        <v>0</v>
      </c>
      <c r="F56" s="210">
        <v>0</v>
      </c>
      <c r="G56" s="87">
        <v>0</v>
      </c>
    </row>
    <row r="57" spans="1:7" ht="25.5" x14ac:dyDescent="0.25">
      <c r="A57" s="86"/>
      <c r="B57" s="205" t="s">
        <v>661</v>
      </c>
      <c r="C57" s="206" t="s">
        <v>660</v>
      </c>
      <c r="D57" s="207">
        <v>0</v>
      </c>
      <c r="E57" s="207">
        <v>0</v>
      </c>
      <c r="F57" s="207">
        <v>100113485677</v>
      </c>
      <c r="G57" s="85">
        <v>0.65659999999999996</v>
      </c>
    </row>
    <row r="58" spans="1:7" ht="25.5" x14ac:dyDescent="0.25">
      <c r="A58" s="84" t="s">
        <v>536</v>
      </c>
      <c r="B58" s="211" t="s">
        <v>659</v>
      </c>
      <c r="C58" s="212" t="s">
        <v>658</v>
      </c>
      <c r="D58" s="213">
        <v>0</v>
      </c>
      <c r="E58" s="213">
        <v>0</v>
      </c>
      <c r="F58" s="213">
        <v>152461835107</v>
      </c>
      <c r="G58" s="83">
        <v>1</v>
      </c>
    </row>
    <row r="59" spans="1:7" ht="15.75" customHeight="1" x14ac:dyDescent="0.25">
      <c r="A59" s="236"/>
      <c r="B59" s="198"/>
    </row>
    <row r="60" spans="1:7" ht="26.25" customHeight="1" x14ac:dyDescent="0.25">
      <c r="A60" s="235"/>
    </row>
    <row r="61" spans="1:7" ht="56.25" customHeight="1" x14ac:dyDescent="0.25">
      <c r="A61" s="234" t="s">
        <v>657</v>
      </c>
      <c r="B61" s="233" t="s">
        <v>656</v>
      </c>
      <c r="C61" s="233" t="s">
        <v>655</v>
      </c>
      <c r="D61" s="233" t="s">
        <v>654</v>
      </c>
      <c r="E61" s="233" t="s">
        <v>653</v>
      </c>
      <c r="F61" s="233" t="s">
        <v>652</v>
      </c>
      <c r="G61" s="232" t="s">
        <v>651</v>
      </c>
    </row>
    <row r="62" spans="1:7" ht="11.25" customHeight="1" x14ac:dyDescent="0.25">
      <c r="A62" s="198"/>
      <c r="B62" s="198"/>
      <c r="C62" s="198"/>
    </row>
    <row r="63" spans="1:7" ht="15.75" customHeight="1" x14ac:dyDescent="0.25">
      <c r="A63" s="231"/>
      <c r="B63" s="198"/>
      <c r="C63" s="231"/>
    </row>
    <row r="64" spans="1:7" ht="15.75" customHeight="1" x14ac:dyDescent="0.25">
      <c r="A64" s="230"/>
      <c r="B64" s="198"/>
      <c r="C64" s="230"/>
    </row>
    <row r="65" spans="1:3" ht="15" customHeight="1" x14ac:dyDescent="0.25">
      <c r="A65" s="198"/>
      <c r="B65" s="198"/>
      <c r="C65" s="198"/>
    </row>
    <row r="66" spans="1:3" ht="15.75" customHeight="1" x14ac:dyDescent="0.25">
      <c r="A66" s="198"/>
      <c r="B66" s="198"/>
      <c r="C66" s="198"/>
    </row>
    <row r="67" spans="1:3" ht="15.75" customHeight="1" x14ac:dyDescent="0.25">
      <c r="A67" s="198"/>
      <c r="B67" s="198"/>
      <c r="C67" s="198"/>
    </row>
    <row r="68" spans="1:3" ht="15.75" customHeight="1" x14ac:dyDescent="0.25">
      <c r="A68" s="198"/>
      <c r="B68" s="198"/>
      <c r="C68" s="198"/>
    </row>
    <row r="69" spans="1:3" ht="15.75" customHeight="1" x14ac:dyDescent="0.25">
      <c r="A69" s="198"/>
      <c r="B69" s="198"/>
      <c r="C69" s="198"/>
    </row>
    <row r="70" spans="1:3" ht="24.75" customHeight="1" x14ac:dyDescent="0.25">
      <c r="A70" s="229"/>
      <c r="B70" s="198"/>
      <c r="C70" s="228"/>
    </row>
  </sheetData>
  <printOptions horizontalCentered="1"/>
  <pageMargins left="0" right="0" top="0.5899999737739563" bottom="0.5899999737739563" header="0.5" footer="0.5"/>
  <pageSetup paperSize="9" orientation="portrait" r:id="rId1"/>
  <rowBreaks count="1" manualBreakCount="1">
    <brk id="5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157" customWidth="1"/>
    <col min="2" max="2" width="34.42578125" style="111" customWidth="1"/>
    <col min="3" max="3" width="12.42578125" style="111" bestFit="1" customWidth="1"/>
    <col min="4" max="4" width="9.140625" style="111"/>
    <col min="5" max="5" width="12.28515625" style="111" customWidth="1"/>
    <col min="6" max="6" width="13.28515625" style="111" customWidth="1"/>
    <col min="7" max="7" width="15.28515625" style="111" customWidth="1"/>
    <col min="8" max="11" width="19" style="111" customWidth="1"/>
    <col min="12" max="16384" width="9.140625" style="111"/>
  </cols>
  <sheetData>
    <row r="1" spans="1:11" s="108" customFormat="1" ht="26.25" customHeight="1" x14ac:dyDescent="0.25">
      <c r="A1" s="283" t="s">
        <v>802</v>
      </c>
      <c r="B1" s="283"/>
      <c r="C1" s="283"/>
      <c r="D1" s="283"/>
      <c r="E1" s="283"/>
      <c r="F1" s="283"/>
      <c r="G1" s="283"/>
      <c r="H1" s="283"/>
      <c r="I1" s="283"/>
      <c r="J1" s="283"/>
      <c r="K1" s="283"/>
    </row>
    <row r="2" spans="1:11" ht="52.5" customHeight="1" x14ac:dyDescent="0.25">
      <c r="A2" s="109"/>
      <c r="B2" s="110"/>
      <c r="C2" s="284" t="s">
        <v>803</v>
      </c>
      <c r="D2" s="284"/>
      <c r="E2" s="284"/>
      <c r="F2" s="284"/>
      <c r="G2" s="284"/>
      <c r="H2" s="284"/>
      <c r="I2" s="284"/>
      <c r="J2" s="284"/>
      <c r="K2" s="284"/>
    </row>
    <row r="3" spans="1:11" ht="14.25" customHeight="1" x14ac:dyDescent="0.25">
      <c r="A3" s="285" t="s">
        <v>804</v>
      </c>
      <c r="B3" s="286"/>
      <c r="C3" s="286"/>
      <c r="D3" s="286"/>
      <c r="E3" s="286"/>
      <c r="F3" s="286"/>
      <c r="G3" s="286"/>
      <c r="H3" s="286"/>
      <c r="I3" s="286"/>
      <c r="J3" s="286"/>
      <c r="K3" s="286"/>
    </row>
    <row r="4" spans="1:11" ht="15.75" customHeight="1" x14ac:dyDescent="0.25">
      <c r="A4" s="286"/>
      <c r="B4" s="286"/>
      <c r="C4" s="286"/>
      <c r="D4" s="286"/>
      <c r="E4" s="286"/>
      <c r="F4" s="286"/>
      <c r="G4" s="286"/>
      <c r="H4" s="286"/>
      <c r="I4" s="286"/>
      <c r="J4" s="286"/>
      <c r="K4" s="286"/>
    </row>
    <row r="5" spans="1:11" s="112" customFormat="1" ht="18" customHeight="1" x14ac:dyDescent="0.2">
      <c r="A5" s="287" t="s">
        <v>3</v>
      </c>
      <c r="B5" s="288"/>
      <c r="C5" s="288"/>
      <c r="D5" s="288"/>
      <c r="E5" s="288"/>
      <c r="F5" s="288"/>
      <c r="G5" s="288"/>
      <c r="H5" s="288"/>
      <c r="I5" s="288"/>
      <c r="J5" s="288"/>
      <c r="K5" s="288"/>
    </row>
    <row r="6" spans="1:11" s="112" customFormat="1" ht="11.25" x14ac:dyDescent="0.2">
      <c r="A6" s="113"/>
      <c r="B6" s="113"/>
      <c r="C6" s="113"/>
      <c r="D6" s="113"/>
      <c r="E6" s="113"/>
      <c r="F6" s="114"/>
      <c r="G6" s="115"/>
      <c r="H6" s="115"/>
      <c r="I6" s="115"/>
      <c r="J6" s="115"/>
      <c r="K6" s="115"/>
    </row>
    <row r="7" spans="1:11" s="112" customFormat="1" ht="17.25" customHeight="1" x14ac:dyDescent="0.2">
      <c r="A7" s="289" t="s">
        <v>12</v>
      </c>
      <c r="B7" s="290"/>
      <c r="C7" s="291" t="s">
        <v>13</v>
      </c>
      <c r="D7" s="291"/>
      <c r="E7" s="291"/>
      <c r="F7" s="291"/>
      <c r="G7" s="289"/>
      <c r="H7" s="289"/>
      <c r="I7" s="289"/>
      <c r="J7" s="289"/>
      <c r="K7" s="115"/>
    </row>
    <row r="8" spans="1:11" s="112" customFormat="1" ht="17.25" customHeight="1" x14ac:dyDescent="0.2">
      <c r="A8" s="116" t="s">
        <v>14</v>
      </c>
      <c r="B8" s="117"/>
      <c r="C8" s="118" t="s">
        <v>15</v>
      </c>
      <c r="D8" s="115"/>
      <c r="E8" s="115"/>
      <c r="F8" s="115"/>
      <c r="G8" s="282"/>
      <c r="H8" s="282"/>
      <c r="I8" s="282"/>
      <c r="J8" s="282"/>
      <c r="K8" s="115"/>
    </row>
    <row r="9" spans="1:11" s="112" customFormat="1" ht="17.25" customHeight="1" x14ac:dyDescent="0.2">
      <c r="A9" s="119" t="s">
        <v>4</v>
      </c>
      <c r="B9" s="117"/>
      <c r="C9" s="289" t="s">
        <v>5</v>
      </c>
      <c r="D9" s="289"/>
      <c r="E9" s="289"/>
      <c r="F9" s="289"/>
      <c r="G9" s="289"/>
      <c r="H9" s="120"/>
      <c r="I9" s="120"/>
      <c r="J9" s="120"/>
      <c r="K9" s="115"/>
    </row>
    <row r="10" spans="1:11" s="112" customFormat="1" ht="17.25" customHeight="1" x14ac:dyDescent="0.2">
      <c r="A10" s="116" t="s">
        <v>6</v>
      </c>
      <c r="B10" s="117"/>
      <c r="C10" s="292" t="s">
        <v>7</v>
      </c>
      <c r="D10" s="292"/>
      <c r="E10" s="292"/>
      <c r="F10" s="292"/>
      <c r="G10" s="120"/>
      <c r="H10" s="120"/>
      <c r="I10" s="120"/>
      <c r="J10" s="120"/>
      <c r="K10" s="115"/>
    </row>
    <row r="11" spans="1:11" s="112" customFormat="1" ht="17.25" customHeight="1" x14ac:dyDescent="0.2">
      <c r="A11" s="289" t="s">
        <v>8</v>
      </c>
      <c r="B11" s="290"/>
      <c r="C11" s="121" t="s">
        <v>805</v>
      </c>
      <c r="D11" s="121"/>
      <c r="E11" s="115"/>
      <c r="F11" s="115"/>
      <c r="G11" s="289"/>
      <c r="H11" s="289"/>
      <c r="I11" s="289"/>
      <c r="J11" s="289"/>
      <c r="K11" s="115"/>
    </row>
    <row r="12" spans="1:11" s="112" customFormat="1" ht="17.25" customHeight="1" x14ac:dyDescent="0.2">
      <c r="A12" s="281" t="s">
        <v>806</v>
      </c>
      <c r="B12" s="281"/>
      <c r="C12" s="122" t="s">
        <v>11</v>
      </c>
      <c r="D12" s="115"/>
      <c r="E12" s="115"/>
      <c r="F12" s="115"/>
      <c r="G12" s="282"/>
      <c r="H12" s="282"/>
      <c r="I12" s="282"/>
      <c r="J12" s="282"/>
      <c r="K12" s="115"/>
    </row>
    <row r="13" spans="1:11" s="112" customFormat="1" ht="17.25" customHeight="1" x14ac:dyDescent="0.2">
      <c r="A13" s="289" t="s">
        <v>16</v>
      </c>
      <c r="B13" s="290"/>
      <c r="C13" s="123" t="s">
        <v>917</v>
      </c>
      <c r="D13" s="121"/>
      <c r="E13" s="115"/>
      <c r="F13" s="115"/>
      <c r="G13" s="289"/>
      <c r="H13" s="289"/>
      <c r="I13" s="289"/>
      <c r="J13" s="289"/>
      <c r="K13" s="115"/>
    </row>
    <row r="14" spans="1:11" s="112" customFormat="1" ht="17.25" customHeight="1" x14ac:dyDescent="0.2">
      <c r="A14" s="116" t="s">
        <v>17</v>
      </c>
      <c r="B14" s="116"/>
      <c r="C14" s="124" t="s">
        <v>916</v>
      </c>
      <c r="D14" s="115"/>
      <c r="E14" s="115"/>
      <c r="F14" s="115"/>
      <c r="G14" s="295"/>
      <c r="H14" s="295"/>
      <c r="I14" s="295"/>
      <c r="J14" s="295"/>
      <c r="K14" s="115"/>
    </row>
    <row r="15" spans="1:11" s="112" customFormat="1" ht="11.25" x14ac:dyDescent="0.2">
      <c r="A15" s="116"/>
      <c r="B15" s="116"/>
      <c r="C15" s="125"/>
      <c r="D15" s="115"/>
      <c r="E15" s="115"/>
      <c r="F15" s="115"/>
      <c r="G15" s="126"/>
      <c r="H15" s="126"/>
      <c r="I15" s="126"/>
      <c r="J15" s="126"/>
      <c r="K15" s="115"/>
    </row>
    <row r="16" spans="1:11" s="112" customFormat="1" ht="15.75" customHeight="1" x14ac:dyDescent="0.2">
      <c r="A16" s="127"/>
      <c r="B16" s="115"/>
      <c r="C16" s="115"/>
      <c r="D16" s="115"/>
      <c r="E16" s="115"/>
      <c r="F16" s="115"/>
      <c r="G16" s="115"/>
      <c r="H16" s="115"/>
      <c r="I16" s="115"/>
      <c r="J16" s="115"/>
      <c r="K16" s="115"/>
    </row>
    <row r="17" spans="1:11" s="112" customFormat="1" ht="29.25" customHeight="1" x14ac:dyDescent="0.2">
      <c r="A17" s="127"/>
      <c r="B17" s="115"/>
      <c r="C17" s="115"/>
      <c r="D17" s="115"/>
      <c r="E17" s="115"/>
      <c r="F17" s="115"/>
      <c r="G17" s="115"/>
      <c r="H17" s="115"/>
      <c r="I17" s="115"/>
      <c r="J17" s="115"/>
      <c r="K17" s="115"/>
    </row>
    <row r="18" spans="1:11" s="112" customFormat="1" ht="37.5" customHeight="1" x14ac:dyDescent="0.2">
      <c r="A18" s="296" t="s">
        <v>746</v>
      </c>
      <c r="B18" s="296" t="s">
        <v>807</v>
      </c>
      <c r="C18" s="298" t="s">
        <v>515</v>
      </c>
      <c r="D18" s="296" t="s">
        <v>808</v>
      </c>
      <c r="E18" s="296" t="s">
        <v>809</v>
      </c>
      <c r="F18" s="296" t="s">
        <v>810</v>
      </c>
      <c r="G18" s="296" t="s">
        <v>811</v>
      </c>
      <c r="H18" s="293" t="s">
        <v>812</v>
      </c>
      <c r="I18" s="294"/>
      <c r="J18" s="293" t="s">
        <v>813</v>
      </c>
      <c r="K18" s="294"/>
    </row>
    <row r="19" spans="1:11" s="112" customFormat="1" ht="73.5" customHeight="1" x14ac:dyDescent="0.2">
      <c r="A19" s="297"/>
      <c r="B19" s="297"/>
      <c r="C19" s="299"/>
      <c r="D19" s="297"/>
      <c r="E19" s="297"/>
      <c r="F19" s="297"/>
      <c r="G19" s="297"/>
      <c r="H19" s="128" t="s">
        <v>814</v>
      </c>
      <c r="I19" s="128" t="s">
        <v>815</v>
      </c>
      <c r="J19" s="128" t="s">
        <v>816</v>
      </c>
      <c r="K19" s="128" t="s">
        <v>815</v>
      </c>
    </row>
    <row r="20" spans="1:11" s="112" customFormat="1" ht="35.25" customHeight="1" x14ac:dyDescent="0.2">
      <c r="A20" s="129" t="s">
        <v>531</v>
      </c>
      <c r="B20" s="130" t="s">
        <v>817</v>
      </c>
      <c r="C20" s="129" t="s">
        <v>818</v>
      </c>
      <c r="D20" s="131"/>
      <c r="E20" s="131"/>
      <c r="F20" s="132"/>
      <c r="G20" s="133"/>
      <c r="H20" s="130"/>
      <c r="I20" s="134"/>
      <c r="J20" s="135"/>
      <c r="K20" s="136"/>
    </row>
    <row r="21" spans="1:11" s="112" customFormat="1" ht="35.25" customHeight="1" x14ac:dyDescent="0.2">
      <c r="A21" s="129" t="s">
        <v>731</v>
      </c>
      <c r="B21" s="130" t="s">
        <v>819</v>
      </c>
      <c r="C21" s="129" t="s">
        <v>820</v>
      </c>
      <c r="D21" s="131"/>
      <c r="E21" s="131"/>
      <c r="F21" s="132"/>
      <c r="G21" s="133"/>
      <c r="H21" s="130"/>
      <c r="I21" s="134"/>
      <c r="J21" s="135"/>
      <c r="K21" s="136"/>
    </row>
    <row r="22" spans="1:11" s="112" customFormat="1" ht="35.25" customHeight="1" x14ac:dyDescent="0.2">
      <c r="A22" s="129" t="s">
        <v>353</v>
      </c>
      <c r="B22" s="130" t="s">
        <v>821</v>
      </c>
      <c r="C22" s="129" t="s">
        <v>822</v>
      </c>
      <c r="D22" s="132"/>
      <c r="E22" s="132"/>
      <c r="F22" s="132"/>
      <c r="G22" s="133"/>
      <c r="H22" s="130"/>
      <c r="I22" s="134"/>
      <c r="J22" s="130"/>
      <c r="K22" s="134"/>
    </row>
    <row r="23" spans="1:11" s="112" customFormat="1" ht="35.25" customHeight="1" x14ac:dyDescent="0.2">
      <c r="A23" s="129" t="s">
        <v>528</v>
      </c>
      <c r="B23" s="130" t="s">
        <v>823</v>
      </c>
      <c r="C23" s="129" t="s">
        <v>824</v>
      </c>
      <c r="D23" s="132"/>
      <c r="E23" s="132"/>
      <c r="F23" s="132"/>
      <c r="G23" s="131"/>
      <c r="H23" s="130"/>
      <c r="I23" s="137"/>
      <c r="J23" s="130"/>
      <c r="K23" s="137"/>
    </row>
    <row r="24" spans="1:11" s="112" customFormat="1" ht="35.25" customHeight="1" x14ac:dyDescent="0.2">
      <c r="A24" s="129" t="s">
        <v>263</v>
      </c>
      <c r="B24" s="130" t="s">
        <v>825</v>
      </c>
      <c r="C24" s="129" t="s">
        <v>826</v>
      </c>
      <c r="D24" s="132"/>
      <c r="E24" s="132"/>
      <c r="F24" s="132"/>
      <c r="G24" s="133"/>
      <c r="H24" s="130"/>
      <c r="I24" s="134"/>
      <c r="J24" s="130"/>
      <c r="K24" s="134"/>
    </row>
    <row r="25" spans="1:11" s="142" customFormat="1" ht="35.25" customHeight="1" x14ac:dyDescent="0.15">
      <c r="A25" s="138" t="s">
        <v>827</v>
      </c>
      <c r="B25" s="139" t="s">
        <v>828</v>
      </c>
      <c r="C25" s="138" t="s">
        <v>829</v>
      </c>
      <c r="D25" s="140"/>
      <c r="E25" s="140"/>
      <c r="F25" s="140"/>
      <c r="G25" s="141"/>
      <c r="H25" s="139"/>
      <c r="I25" s="136"/>
      <c r="J25" s="139"/>
      <c r="K25" s="136"/>
    </row>
    <row r="26" spans="1:11" s="112" customFormat="1" ht="35.25" customHeight="1" x14ac:dyDescent="0.2">
      <c r="A26" s="129" t="s">
        <v>613</v>
      </c>
      <c r="B26" s="130" t="s">
        <v>830</v>
      </c>
      <c r="C26" s="129" t="s">
        <v>831</v>
      </c>
      <c r="D26" s="132"/>
      <c r="E26" s="132"/>
      <c r="F26" s="132"/>
      <c r="G26" s="133"/>
      <c r="H26" s="130"/>
      <c r="I26" s="134"/>
      <c r="J26" s="130"/>
      <c r="K26" s="134"/>
    </row>
    <row r="27" spans="1:11" s="112" customFormat="1" ht="35.25" customHeight="1" x14ac:dyDescent="0.2">
      <c r="A27" s="129" t="s">
        <v>832</v>
      </c>
      <c r="B27" s="130" t="s">
        <v>819</v>
      </c>
      <c r="C27" s="129" t="s">
        <v>833</v>
      </c>
      <c r="D27" s="132"/>
      <c r="E27" s="132"/>
      <c r="F27" s="132"/>
      <c r="G27" s="133"/>
      <c r="H27" s="130"/>
      <c r="I27" s="134"/>
      <c r="J27" s="130"/>
      <c r="K27" s="134"/>
    </row>
    <row r="28" spans="1:11" s="112" customFormat="1" ht="35.25" customHeight="1" x14ac:dyDescent="0.2">
      <c r="A28" s="129" t="s">
        <v>551</v>
      </c>
      <c r="B28" s="130" t="s">
        <v>834</v>
      </c>
      <c r="C28" s="129" t="s">
        <v>835</v>
      </c>
      <c r="D28" s="132"/>
      <c r="E28" s="132"/>
      <c r="F28" s="132"/>
      <c r="G28" s="133"/>
      <c r="H28" s="130"/>
      <c r="I28" s="134"/>
      <c r="J28" s="130"/>
      <c r="K28" s="134"/>
    </row>
    <row r="29" spans="1:11" s="112" customFormat="1" ht="35.25" customHeight="1" x14ac:dyDescent="0.2">
      <c r="A29" s="129" t="s">
        <v>602</v>
      </c>
      <c r="B29" s="130" t="s">
        <v>836</v>
      </c>
      <c r="C29" s="129" t="s">
        <v>837</v>
      </c>
      <c r="D29" s="132"/>
      <c r="E29" s="132"/>
      <c r="F29" s="132"/>
      <c r="G29" s="133"/>
      <c r="H29" s="130"/>
      <c r="I29" s="134"/>
      <c r="J29" s="130"/>
      <c r="K29" s="134"/>
    </row>
    <row r="30" spans="1:11" s="112" customFormat="1" ht="35.25" customHeight="1" x14ac:dyDescent="0.2">
      <c r="A30" s="129" t="s">
        <v>838</v>
      </c>
      <c r="B30" s="130" t="s">
        <v>819</v>
      </c>
      <c r="C30" s="129" t="s">
        <v>839</v>
      </c>
      <c r="D30" s="132"/>
      <c r="E30" s="132"/>
      <c r="F30" s="132"/>
      <c r="G30" s="133"/>
      <c r="H30" s="130"/>
      <c r="I30" s="134"/>
      <c r="J30" s="130"/>
      <c r="K30" s="134"/>
    </row>
    <row r="31" spans="1:11" s="112" customFormat="1" ht="35.25" customHeight="1" x14ac:dyDescent="0.2">
      <c r="A31" s="129" t="s">
        <v>548</v>
      </c>
      <c r="B31" s="130" t="s">
        <v>840</v>
      </c>
      <c r="C31" s="129" t="s">
        <v>841</v>
      </c>
      <c r="D31" s="132"/>
      <c r="E31" s="132"/>
      <c r="F31" s="132"/>
      <c r="G31" s="133"/>
      <c r="H31" s="130"/>
      <c r="I31" s="134"/>
      <c r="J31" s="130"/>
      <c r="K31" s="134"/>
    </row>
    <row r="32" spans="1:11" s="142" customFormat="1" ht="35.25" customHeight="1" x14ac:dyDescent="0.15">
      <c r="A32" s="138" t="s">
        <v>842</v>
      </c>
      <c r="B32" s="139" t="s">
        <v>843</v>
      </c>
      <c r="C32" s="138" t="s">
        <v>844</v>
      </c>
      <c r="D32" s="140"/>
      <c r="E32" s="140"/>
      <c r="F32" s="140"/>
      <c r="G32" s="141"/>
      <c r="H32" s="139"/>
      <c r="I32" s="136"/>
      <c r="J32" s="139"/>
      <c r="K32" s="136"/>
    </row>
    <row r="33" spans="1:11" s="112" customFormat="1" ht="11.25" x14ac:dyDescent="0.2">
      <c r="A33" s="127"/>
      <c r="B33" s="115"/>
      <c r="C33" s="115"/>
      <c r="D33" s="115"/>
      <c r="E33" s="115"/>
      <c r="F33" s="115"/>
      <c r="G33" s="115"/>
      <c r="H33" s="115"/>
      <c r="I33" s="115"/>
      <c r="J33" s="115"/>
      <c r="K33" s="115"/>
    </row>
    <row r="34" spans="1:11" s="147" customFormat="1" ht="12.75" x14ac:dyDescent="0.25">
      <c r="A34" s="143"/>
      <c r="B34" s="144"/>
      <c r="C34" s="144" t="s">
        <v>845</v>
      </c>
      <c r="D34" s="145"/>
      <c r="E34" s="145"/>
      <c r="F34" s="145"/>
      <c r="G34" s="145"/>
      <c r="H34" s="145"/>
      <c r="I34" s="146" t="s">
        <v>846</v>
      </c>
      <c r="J34" s="145"/>
      <c r="K34" s="145"/>
    </row>
    <row r="35" spans="1:11" s="147" customFormat="1" ht="12.75" x14ac:dyDescent="0.25">
      <c r="A35" s="143"/>
      <c r="B35" s="148"/>
      <c r="C35" s="148" t="s">
        <v>847</v>
      </c>
      <c r="D35" s="145"/>
      <c r="E35" s="145"/>
      <c r="F35" s="145"/>
      <c r="G35" s="145"/>
      <c r="H35" s="145"/>
      <c r="I35" s="149" t="s">
        <v>848</v>
      </c>
      <c r="J35" s="145"/>
      <c r="K35" s="145"/>
    </row>
    <row r="36" spans="1:11" s="152" customFormat="1" x14ac:dyDescent="0.25">
      <c r="A36" s="143"/>
      <c r="B36" s="143"/>
      <c r="C36" s="143"/>
      <c r="D36" s="150"/>
      <c r="E36" s="150"/>
      <c r="F36" s="150"/>
      <c r="G36" s="150"/>
      <c r="H36" s="150"/>
      <c r="I36" s="151"/>
      <c r="J36" s="150"/>
      <c r="K36" s="150"/>
    </row>
    <row r="37" spans="1:11" s="152" customFormat="1" x14ac:dyDescent="0.25">
      <c r="A37" s="143"/>
      <c r="B37" s="143"/>
      <c r="C37" s="143"/>
      <c r="D37" s="150"/>
      <c r="E37" s="150"/>
      <c r="F37" s="150"/>
      <c r="G37" s="150"/>
      <c r="H37" s="150"/>
      <c r="I37" s="151"/>
      <c r="J37" s="150"/>
      <c r="K37" s="150"/>
    </row>
    <row r="38" spans="1:11" s="152" customFormat="1" x14ac:dyDescent="0.25">
      <c r="A38" s="143"/>
      <c r="B38" s="143"/>
      <c r="C38" s="143"/>
      <c r="D38" s="150"/>
      <c r="E38" s="150"/>
      <c r="F38" s="150"/>
      <c r="G38" s="150"/>
      <c r="H38" s="150"/>
      <c r="I38" s="151"/>
      <c r="J38" s="150"/>
      <c r="K38" s="150"/>
    </row>
    <row r="39" spans="1:11" s="152" customFormat="1" x14ac:dyDescent="0.25">
      <c r="A39" s="143"/>
      <c r="B39" s="143"/>
      <c r="C39" s="143"/>
      <c r="D39" s="150"/>
      <c r="E39" s="150"/>
      <c r="F39" s="150"/>
      <c r="G39" s="150"/>
      <c r="H39" s="150"/>
      <c r="I39" s="151"/>
      <c r="J39" s="150"/>
      <c r="K39" s="150"/>
    </row>
    <row r="40" spans="1:11" s="152" customFormat="1" x14ac:dyDescent="0.25">
      <c r="A40" s="143"/>
      <c r="B40" s="143"/>
      <c r="C40" s="143"/>
      <c r="D40" s="150"/>
      <c r="E40" s="150"/>
      <c r="F40" s="150"/>
      <c r="G40" s="150"/>
      <c r="H40" s="150"/>
      <c r="I40" s="151"/>
      <c r="J40" s="150"/>
      <c r="K40" s="150"/>
    </row>
    <row r="41" spans="1:11" s="152" customFormat="1" x14ac:dyDescent="0.25">
      <c r="A41" s="143"/>
      <c r="B41" s="143"/>
      <c r="C41" s="143"/>
      <c r="D41" s="150"/>
      <c r="E41" s="150"/>
      <c r="F41" s="150"/>
      <c r="G41" s="150"/>
      <c r="H41" s="150"/>
      <c r="I41" s="151"/>
      <c r="J41" s="150"/>
      <c r="K41" s="150"/>
    </row>
    <row r="42" spans="1:11" s="154" customFormat="1" ht="12.75" x14ac:dyDescent="0.25">
      <c r="A42" s="143"/>
      <c r="B42" s="144"/>
      <c r="C42" s="144" t="s">
        <v>849</v>
      </c>
      <c r="D42" s="153"/>
      <c r="E42" s="153"/>
      <c r="F42" s="153"/>
      <c r="G42" s="153"/>
      <c r="H42" s="153"/>
      <c r="I42" s="146" t="s">
        <v>850</v>
      </c>
      <c r="J42" s="153"/>
      <c r="K42" s="153"/>
    </row>
    <row r="43" spans="1:11" x14ac:dyDescent="0.25">
      <c r="A43" s="155"/>
      <c r="B43" s="155"/>
      <c r="C43" s="156"/>
      <c r="D43" s="109"/>
      <c r="E43" s="109"/>
      <c r="F43" s="109"/>
      <c r="G43" s="109"/>
      <c r="H43" s="109"/>
      <c r="I43" s="156"/>
      <c r="J43" s="109"/>
      <c r="K43" s="109"/>
    </row>
    <row r="44" spans="1:11" x14ac:dyDescent="0.25">
      <c r="A44" s="155"/>
      <c r="B44" s="155"/>
      <c r="C44" s="156"/>
      <c r="D44" s="109"/>
      <c r="E44" s="109"/>
      <c r="F44" s="109"/>
      <c r="G44" s="109"/>
      <c r="H44" s="109"/>
      <c r="I44" s="156"/>
      <c r="J44" s="109"/>
      <c r="K44" s="109"/>
    </row>
    <row r="45" spans="1:11" x14ac:dyDescent="0.25">
      <c r="A45" s="155"/>
      <c r="B45" s="155"/>
      <c r="C45" s="156"/>
      <c r="D45" s="109"/>
      <c r="E45" s="109"/>
      <c r="F45" s="109"/>
      <c r="G45" s="109"/>
      <c r="H45" s="109"/>
      <c r="I45" s="156"/>
      <c r="J45" s="109"/>
      <c r="K45" s="109"/>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71"/>
    </row>
    <row r="2" spans="1:7" ht="43.5" customHeight="1" x14ac:dyDescent="0.25">
      <c r="A2" s="70"/>
    </row>
    <row r="3" spans="1:7" ht="11.25" customHeight="1" x14ac:dyDescent="0.25">
      <c r="A3" s="1"/>
      <c r="B3" s="1"/>
      <c r="C3" s="1"/>
      <c r="D3" s="1"/>
      <c r="E3" s="1"/>
      <c r="F3" s="1"/>
      <c r="G3" s="1"/>
    </row>
    <row r="4" spans="1:7" ht="36.75" customHeight="1" x14ac:dyDescent="0.25">
      <c r="A4" s="69"/>
    </row>
    <row r="5" spans="1:7" ht="22.5" customHeight="1" x14ac:dyDescent="0.25">
      <c r="A5" s="40"/>
    </row>
    <row r="6" spans="1:7" ht="15.75" customHeight="1" x14ac:dyDescent="0.25">
      <c r="A6" s="41"/>
      <c r="B6" s="67"/>
      <c r="C6" s="67"/>
    </row>
    <row r="7" spans="1:7" ht="15.75" customHeight="1" x14ac:dyDescent="0.25">
      <c r="A7" s="1"/>
      <c r="B7" s="1"/>
      <c r="C7" s="1"/>
    </row>
    <row r="8" spans="1:7" ht="15.75" customHeight="1" x14ac:dyDescent="0.25">
      <c r="A8" s="38"/>
      <c r="B8" s="67"/>
      <c r="C8" s="67"/>
    </row>
    <row r="9" spans="1:7" ht="15.75" customHeight="1" x14ac:dyDescent="0.25">
      <c r="A9" s="1"/>
      <c r="B9" s="1"/>
      <c r="C9" s="1"/>
    </row>
    <row r="10" spans="1:7" ht="15.75" customHeight="1" x14ac:dyDescent="0.25">
      <c r="A10" s="38"/>
      <c r="B10" s="67"/>
      <c r="C10" s="67"/>
    </row>
    <row r="11" spans="1:7" ht="15.75" customHeight="1" x14ac:dyDescent="0.25">
      <c r="A11" s="1"/>
      <c r="B11" s="1"/>
      <c r="C11" s="1"/>
    </row>
    <row r="12" spans="1:7" ht="15.75" customHeight="1" x14ac:dyDescent="0.25">
      <c r="A12" s="38"/>
      <c r="B12" s="67"/>
      <c r="C12" s="67"/>
    </row>
    <row r="13" spans="1:7" ht="15.75" customHeight="1" x14ac:dyDescent="0.25">
      <c r="A13" s="1"/>
      <c r="B13" s="1"/>
      <c r="C13" s="1"/>
    </row>
    <row r="14" spans="1:7" ht="14.25" customHeight="1" x14ac:dyDescent="0.25">
      <c r="A14" s="1"/>
      <c r="B14" s="1"/>
      <c r="C14" s="1"/>
      <c r="D14" s="1"/>
      <c r="E14" s="92"/>
    </row>
    <row r="15" spans="1:7" ht="26.25" customHeight="1" x14ac:dyDescent="0.25">
      <c r="A15" s="68"/>
    </row>
    <row r="16" spans="1:7" ht="15.75" customHeight="1" x14ac:dyDescent="0.25">
      <c r="A16" s="67"/>
    </row>
    <row r="17" spans="1:5" ht="15.75" customHeight="1" x14ac:dyDescent="0.25">
      <c r="A17" s="4"/>
      <c r="B17" s="107"/>
      <c r="C17" s="4"/>
      <c r="D17" s="66"/>
    </row>
    <row r="18" spans="1:5" ht="60" customHeight="1" x14ac:dyDescent="0.25">
      <c r="A18" s="3" t="s">
        <v>801</v>
      </c>
      <c r="B18" s="5" t="s">
        <v>18</v>
      </c>
      <c r="C18" s="5" t="s">
        <v>515</v>
      </c>
      <c r="D18" s="5" t="s">
        <v>23</v>
      </c>
      <c r="E18" s="65" t="s">
        <v>650</v>
      </c>
    </row>
    <row r="19" spans="1:5" ht="25.5" x14ac:dyDescent="0.25">
      <c r="A19" s="86" t="s">
        <v>353</v>
      </c>
      <c r="B19" s="6" t="s">
        <v>800</v>
      </c>
      <c r="C19" s="7" t="s">
        <v>799</v>
      </c>
      <c r="D19" s="106">
        <v>0</v>
      </c>
      <c r="E19" s="105">
        <v>0</v>
      </c>
    </row>
    <row r="20" spans="1:5" ht="38.25" x14ac:dyDescent="0.25">
      <c r="A20" s="89" t="s">
        <v>531</v>
      </c>
      <c r="B20" s="8" t="s">
        <v>798</v>
      </c>
      <c r="C20" s="9" t="s">
        <v>797</v>
      </c>
      <c r="D20" s="103">
        <v>1.0187999999999999E-2</v>
      </c>
      <c r="E20" s="87">
        <v>9.8639999999999995E-3</v>
      </c>
    </row>
    <row r="21" spans="1:5" ht="51" x14ac:dyDescent="0.25">
      <c r="A21" s="89" t="s">
        <v>528</v>
      </c>
      <c r="B21" s="8" t="s">
        <v>796</v>
      </c>
      <c r="C21" s="9" t="s">
        <v>795</v>
      </c>
      <c r="D21" s="103">
        <v>1.8240000000000001E-3</v>
      </c>
      <c r="E21" s="87">
        <v>2.0760000000000002E-3</v>
      </c>
    </row>
    <row r="22" spans="1:5" ht="76.5" x14ac:dyDescent="0.25">
      <c r="A22" s="89" t="s">
        <v>613</v>
      </c>
      <c r="B22" s="8" t="s">
        <v>794</v>
      </c>
      <c r="C22" s="9" t="s">
        <v>793</v>
      </c>
      <c r="D22" s="103">
        <v>2.3519999999999999E-3</v>
      </c>
      <c r="E22" s="87">
        <v>2.3640000000000002E-3</v>
      </c>
    </row>
    <row r="23" spans="1:5" ht="38.25" x14ac:dyDescent="0.25">
      <c r="A23" s="89" t="s">
        <v>602</v>
      </c>
      <c r="B23" s="8" t="s">
        <v>792</v>
      </c>
      <c r="C23" s="9" t="s">
        <v>791</v>
      </c>
      <c r="D23" s="103">
        <v>4.7520000000000001E-3</v>
      </c>
      <c r="E23" s="87">
        <v>0</v>
      </c>
    </row>
    <row r="24" spans="1:5" ht="76.5" x14ac:dyDescent="0.25">
      <c r="A24" s="89" t="s">
        <v>599</v>
      </c>
      <c r="B24" s="8" t="s">
        <v>790</v>
      </c>
      <c r="C24" s="9" t="s">
        <v>789</v>
      </c>
      <c r="D24" s="103">
        <v>7.1216105175104431E-4</v>
      </c>
      <c r="E24" s="87">
        <v>7.1674140739104767E-4</v>
      </c>
    </row>
    <row r="25" spans="1:5" ht="38.25" x14ac:dyDescent="0.25">
      <c r="A25" s="89" t="s">
        <v>590</v>
      </c>
      <c r="B25" s="8" t="s">
        <v>788</v>
      </c>
      <c r="C25" s="9" t="s">
        <v>787</v>
      </c>
      <c r="D25" s="103">
        <v>2.0039999999999999E-2</v>
      </c>
      <c r="E25" s="87">
        <v>1.6511999999999999E-2</v>
      </c>
    </row>
    <row r="26" spans="1:5" ht="76.5" x14ac:dyDescent="0.25">
      <c r="A26" s="89" t="s">
        <v>577</v>
      </c>
      <c r="B26" s="8" t="s">
        <v>786</v>
      </c>
      <c r="C26" s="9" t="s">
        <v>785</v>
      </c>
      <c r="D26" s="103">
        <v>7.6583999999999999E-2</v>
      </c>
      <c r="E26" s="87">
        <v>2.1852239999999998</v>
      </c>
    </row>
    <row r="27" spans="1:5" ht="25.5" x14ac:dyDescent="0.25">
      <c r="A27" s="86" t="s">
        <v>263</v>
      </c>
      <c r="B27" s="6" t="s">
        <v>784</v>
      </c>
      <c r="C27" s="7" t="s">
        <v>783</v>
      </c>
      <c r="D27" s="106">
        <v>0</v>
      </c>
      <c r="E27" s="105">
        <v>0</v>
      </c>
    </row>
    <row r="28" spans="1:5" ht="38.25" x14ac:dyDescent="0.25">
      <c r="A28" s="89" t="s">
        <v>531</v>
      </c>
      <c r="B28" s="8" t="s">
        <v>782</v>
      </c>
      <c r="C28" s="9" t="s">
        <v>781</v>
      </c>
      <c r="D28" s="102">
        <v>150569439800</v>
      </c>
      <c r="E28" s="101">
        <v>150575439800</v>
      </c>
    </row>
    <row r="29" spans="1:5" ht="38.25" x14ac:dyDescent="0.25">
      <c r="A29" s="89" t="s">
        <v>531</v>
      </c>
      <c r="B29" s="8" t="s">
        <v>780</v>
      </c>
      <c r="C29" s="9" t="s">
        <v>779</v>
      </c>
      <c r="D29" s="102">
        <v>150569439800</v>
      </c>
      <c r="E29" s="101">
        <v>150575439800</v>
      </c>
    </row>
    <row r="30" spans="1:5" ht="38.25" x14ac:dyDescent="0.25">
      <c r="A30" s="89" t="s">
        <v>531</v>
      </c>
      <c r="B30" s="8" t="s">
        <v>778</v>
      </c>
      <c r="C30" s="9" t="s">
        <v>777</v>
      </c>
      <c r="D30" s="88">
        <v>15056943.98</v>
      </c>
      <c r="E30" s="104">
        <v>15057543.98</v>
      </c>
    </row>
    <row r="31" spans="1:5" ht="51" x14ac:dyDescent="0.25">
      <c r="A31" s="89" t="s">
        <v>528</v>
      </c>
      <c r="B31" s="8" t="s">
        <v>776</v>
      </c>
      <c r="C31" s="9" t="s">
        <v>775</v>
      </c>
      <c r="D31" s="102">
        <v>0</v>
      </c>
      <c r="E31" s="101">
        <v>-6000000</v>
      </c>
    </row>
    <row r="32" spans="1:5" ht="38.25" x14ac:dyDescent="0.25">
      <c r="A32" s="89" t="s">
        <v>528</v>
      </c>
      <c r="B32" s="8" t="s">
        <v>774</v>
      </c>
      <c r="C32" s="9" t="s">
        <v>773</v>
      </c>
      <c r="D32" s="88">
        <v>0</v>
      </c>
      <c r="E32" s="104">
        <v>-600</v>
      </c>
    </row>
    <row r="33" spans="1:7" ht="38.25" x14ac:dyDescent="0.25">
      <c r="A33" s="89" t="s">
        <v>528</v>
      </c>
      <c r="B33" s="8" t="s">
        <v>772</v>
      </c>
      <c r="C33" s="9" t="s">
        <v>771</v>
      </c>
      <c r="D33" s="102">
        <v>0</v>
      </c>
      <c r="E33" s="101">
        <v>-6000000</v>
      </c>
    </row>
    <row r="34" spans="1:7" ht="38.25" x14ac:dyDescent="0.25">
      <c r="A34" s="89" t="s">
        <v>528</v>
      </c>
      <c r="B34" s="8" t="s">
        <v>770</v>
      </c>
      <c r="C34" s="9" t="s">
        <v>769</v>
      </c>
      <c r="D34" s="88"/>
      <c r="E34" s="104"/>
    </row>
    <row r="35" spans="1:7" ht="38.25" x14ac:dyDescent="0.25">
      <c r="A35" s="89" t="s">
        <v>528</v>
      </c>
      <c r="B35" s="8" t="s">
        <v>768</v>
      </c>
      <c r="C35" s="9" t="s">
        <v>767</v>
      </c>
      <c r="D35" s="102">
        <v>0</v>
      </c>
      <c r="E35" s="101">
        <v>0</v>
      </c>
    </row>
    <row r="36" spans="1:7" ht="38.25" x14ac:dyDescent="0.25">
      <c r="A36" s="89" t="s">
        <v>528</v>
      </c>
      <c r="B36" s="8" t="s">
        <v>766</v>
      </c>
      <c r="C36" s="9" t="s">
        <v>765</v>
      </c>
      <c r="D36" s="88">
        <v>0</v>
      </c>
      <c r="E36" s="104">
        <v>-600</v>
      </c>
    </row>
    <row r="37" spans="1:7" ht="38.25" x14ac:dyDescent="0.25">
      <c r="A37" s="89" t="s">
        <v>528</v>
      </c>
      <c r="B37" s="8" t="s">
        <v>764</v>
      </c>
      <c r="C37" s="9" t="s">
        <v>763</v>
      </c>
      <c r="D37" s="102">
        <v>0</v>
      </c>
      <c r="E37" s="101">
        <v>-6000000</v>
      </c>
    </row>
    <row r="38" spans="1:7" ht="51" x14ac:dyDescent="0.25">
      <c r="A38" s="89" t="s">
        <v>613</v>
      </c>
      <c r="B38" s="8" t="s">
        <v>762</v>
      </c>
      <c r="C38" s="9" t="s">
        <v>761</v>
      </c>
      <c r="D38" s="102">
        <v>150569439800</v>
      </c>
      <c r="E38" s="101">
        <v>150569439800</v>
      </c>
    </row>
    <row r="39" spans="1:7" ht="38.25" x14ac:dyDescent="0.25">
      <c r="A39" s="89" t="s">
        <v>613</v>
      </c>
      <c r="B39" s="8" t="s">
        <v>760</v>
      </c>
      <c r="C39" s="9" t="s">
        <v>759</v>
      </c>
      <c r="D39" s="102">
        <v>150569439800</v>
      </c>
      <c r="E39" s="101">
        <v>150569439800</v>
      </c>
    </row>
    <row r="40" spans="1:7" ht="38.25" x14ac:dyDescent="0.25">
      <c r="A40" s="89" t="s">
        <v>613</v>
      </c>
      <c r="B40" s="8" t="s">
        <v>758</v>
      </c>
      <c r="C40" s="9" t="s">
        <v>757</v>
      </c>
      <c r="D40" s="88">
        <v>15056943.98</v>
      </c>
      <c r="E40" s="104">
        <v>15056943.98</v>
      </c>
    </row>
    <row r="41" spans="1:7" ht="51" x14ac:dyDescent="0.25">
      <c r="A41" s="89" t="s">
        <v>602</v>
      </c>
      <c r="B41" s="8" t="s">
        <v>756</v>
      </c>
      <c r="C41" s="9" t="s">
        <v>755</v>
      </c>
      <c r="D41" s="103">
        <v>0.16571192024850717</v>
      </c>
      <c r="E41" s="87">
        <v>0.16571192024850717</v>
      </c>
    </row>
    <row r="42" spans="1:7" ht="51" x14ac:dyDescent="0.25">
      <c r="A42" s="89" t="s">
        <v>599</v>
      </c>
      <c r="B42" s="8" t="s">
        <v>754</v>
      </c>
      <c r="C42" s="9" t="s">
        <v>753</v>
      </c>
      <c r="D42" s="103">
        <v>0.99839999999999995</v>
      </c>
      <c r="E42" s="87">
        <v>0.99839999999999995</v>
      </c>
    </row>
    <row r="43" spans="1:7" ht="51" x14ac:dyDescent="0.25">
      <c r="A43" s="89" t="s">
        <v>590</v>
      </c>
      <c r="B43" s="8" t="s">
        <v>752</v>
      </c>
      <c r="C43" s="9" t="s">
        <v>751</v>
      </c>
      <c r="D43" s="103">
        <v>0.83085299999999995</v>
      </c>
      <c r="E43" s="87">
        <v>0.83085299999999995</v>
      </c>
    </row>
    <row r="44" spans="1:7" ht="51" x14ac:dyDescent="0.25">
      <c r="A44" s="89" t="s">
        <v>577</v>
      </c>
      <c r="B44" s="8" t="s">
        <v>750</v>
      </c>
      <c r="C44" s="9" t="s">
        <v>749</v>
      </c>
      <c r="D44" s="102">
        <v>114</v>
      </c>
      <c r="E44" s="101">
        <v>114</v>
      </c>
    </row>
    <row r="45" spans="1:7" ht="38.25" x14ac:dyDescent="0.25">
      <c r="A45" s="100" t="s">
        <v>570</v>
      </c>
      <c r="B45" s="99" t="s">
        <v>748</v>
      </c>
      <c r="C45" s="98" t="s">
        <v>747</v>
      </c>
      <c r="D45" s="97">
        <v>10107.65</v>
      </c>
      <c r="E45" s="96">
        <v>10034.48</v>
      </c>
    </row>
    <row r="46" spans="1:7" ht="12.75" customHeight="1" x14ac:dyDescent="0.25">
      <c r="A46" s="1"/>
      <c r="B46" s="1"/>
      <c r="C46" s="1"/>
      <c r="D46" s="1"/>
      <c r="E46" s="1"/>
      <c r="F46" s="1"/>
      <c r="G46" s="1"/>
    </row>
    <row r="47" spans="1:7" ht="15.75" customHeight="1" x14ac:dyDescent="0.25">
      <c r="A47" s="43"/>
    </row>
    <row r="48" spans="1:7" ht="75" customHeight="1" x14ac:dyDescent="0.25">
      <c r="A48" s="95"/>
    </row>
    <row r="49" spans="1:7" ht="75" customHeight="1" x14ac:dyDescent="0.25">
      <c r="A49" s="95"/>
    </row>
    <row r="50" spans="1:7" ht="11.25" customHeight="1" x14ac:dyDescent="0.2">
      <c r="A50" s="1"/>
      <c r="B50" s="94"/>
      <c r="C50" s="1"/>
      <c r="D50" s="1"/>
      <c r="E50" s="1"/>
      <c r="F50" s="1"/>
      <c r="G50" s="1"/>
    </row>
    <row r="51" spans="1:7" ht="14.25" customHeight="1" x14ac:dyDescent="0.25">
      <c r="A51" s="41"/>
      <c r="B51" s="38"/>
    </row>
    <row r="52" spans="1:7" ht="12" customHeight="1" x14ac:dyDescent="0.25">
      <c r="A52" s="39"/>
      <c r="B52" s="40"/>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38"/>
      <c r="B59" s="38"/>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160" customWidth="1"/>
    <col min="2" max="2" width="37.7109375" style="160" customWidth="1"/>
    <col min="3" max="7" width="15.28515625" style="160" customWidth="1"/>
    <col min="8" max="16384" width="9.140625" style="160"/>
  </cols>
  <sheetData>
    <row r="1" spans="1:9" ht="61.5" customHeight="1" x14ac:dyDescent="0.25">
      <c r="A1" s="158"/>
      <c r="B1" s="158"/>
      <c r="C1" s="159"/>
    </row>
    <row r="2" spans="1:9" ht="18.75" customHeight="1" x14ac:dyDescent="0.25">
      <c r="A2" s="161"/>
    </row>
    <row r="3" spans="1:9" ht="39.75" customHeight="1" x14ac:dyDescent="0.25">
      <c r="A3" s="158"/>
      <c r="B3" s="159"/>
    </row>
    <row r="4" spans="1:9" ht="12.75" customHeight="1" x14ac:dyDescent="0.25">
      <c r="A4" s="158"/>
      <c r="B4" s="162"/>
    </row>
    <row r="5" spans="1:9" ht="14.25" customHeight="1" x14ac:dyDescent="0.25">
      <c r="A5" s="301">
        <v>1</v>
      </c>
      <c r="B5" s="302" t="s">
        <v>4</v>
      </c>
      <c r="C5" s="303"/>
      <c r="D5" s="163" t="s">
        <v>5</v>
      </c>
      <c r="E5" s="164"/>
    </row>
    <row r="6" spans="1:9" ht="13.5" customHeight="1" x14ac:dyDescent="0.25">
      <c r="A6" s="301"/>
      <c r="B6" s="304" t="s">
        <v>6</v>
      </c>
      <c r="C6" s="304"/>
      <c r="D6" s="165" t="s">
        <v>7</v>
      </c>
      <c r="E6" s="164"/>
    </row>
    <row r="7" spans="1:9" ht="13.5" customHeight="1" x14ac:dyDescent="0.25">
      <c r="A7" s="301">
        <v>2</v>
      </c>
      <c r="B7" s="305" t="s">
        <v>8</v>
      </c>
      <c r="C7" s="306"/>
      <c r="D7" s="163" t="s">
        <v>805</v>
      </c>
      <c r="E7" s="164"/>
    </row>
    <row r="8" spans="1:9" ht="14.25" customHeight="1" x14ac:dyDescent="0.25">
      <c r="A8" s="301"/>
      <c r="B8" s="306" t="s">
        <v>806</v>
      </c>
      <c r="C8" s="306"/>
      <c r="D8" s="165" t="s">
        <v>11</v>
      </c>
      <c r="E8" s="164"/>
    </row>
    <row r="9" spans="1:9" ht="13.5" customHeight="1" x14ac:dyDescent="0.25">
      <c r="A9" s="301">
        <v>3</v>
      </c>
      <c r="B9" s="305" t="s">
        <v>12</v>
      </c>
      <c r="C9" s="306"/>
      <c r="D9" s="163" t="s">
        <v>13</v>
      </c>
      <c r="E9" s="164"/>
    </row>
    <row r="10" spans="1:9" ht="13.5" customHeight="1" x14ac:dyDescent="0.25">
      <c r="A10" s="301"/>
      <c r="B10" s="166" t="s">
        <v>14</v>
      </c>
      <c r="C10" s="167"/>
      <c r="D10" s="165" t="s">
        <v>15</v>
      </c>
      <c r="E10" s="164"/>
    </row>
    <row r="11" spans="1:9" ht="13.5" customHeight="1" x14ac:dyDescent="0.25">
      <c r="A11" s="301">
        <v>4</v>
      </c>
      <c r="B11" s="168" t="s">
        <v>16</v>
      </c>
      <c r="C11" s="166"/>
      <c r="D11" s="169" t="s">
        <v>917</v>
      </c>
      <c r="E11" s="164"/>
    </row>
    <row r="12" spans="1:9" ht="13.5" customHeight="1" x14ac:dyDescent="0.25">
      <c r="A12" s="301"/>
      <c r="B12" s="166" t="s">
        <v>17</v>
      </c>
      <c r="C12" s="166"/>
      <c r="D12" s="170" t="s">
        <v>916</v>
      </c>
      <c r="E12" s="171"/>
    </row>
    <row r="13" spans="1:9" ht="6" customHeight="1" x14ac:dyDescent="0.25">
      <c r="A13" s="159"/>
      <c r="B13" s="172"/>
      <c r="C13" s="172"/>
      <c r="D13" s="173"/>
      <c r="E13" s="171"/>
    </row>
    <row r="14" spans="1:9" s="176" customFormat="1" ht="8.25" customHeight="1" x14ac:dyDescent="0.25">
      <c r="A14" s="174"/>
      <c r="B14" s="175"/>
      <c r="C14" s="175"/>
      <c r="D14" s="175"/>
      <c r="E14" s="175"/>
      <c r="F14" s="175"/>
      <c r="G14" s="175"/>
      <c r="H14" s="175"/>
      <c r="I14" s="175"/>
    </row>
    <row r="15" spans="1:9" s="178" customFormat="1" ht="15" customHeight="1" x14ac:dyDescent="0.25">
      <c r="A15" s="177" t="s">
        <v>851</v>
      </c>
    </row>
    <row r="16" spans="1:9" s="178" customFormat="1" x14ac:dyDescent="0.25">
      <c r="A16" s="179" t="s">
        <v>852</v>
      </c>
    </row>
    <row r="17" spans="1:9" ht="12.75" customHeight="1" x14ac:dyDescent="0.25">
      <c r="A17" s="180"/>
      <c r="B17" s="164"/>
      <c r="C17" s="164"/>
      <c r="D17" s="164"/>
      <c r="E17" s="164"/>
      <c r="F17" s="164"/>
      <c r="G17" s="164"/>
      <c r="H17" s="164"/>
      <c r="I17" s="164"/>
    </row>
    <row r="18" spans="1:9" ht="15.75" customHeight="1" x14ac:dyDescent="0.25">
      <c r="A18" s="307" t="s">
        <v>657</v>
      </c>
      <c r="B18" s="300" t="s">
        <v>853</v>
      </c>
      <c r="C18" s="300"/>
      <c r="D18" s="300"/>
      <c r="E18" s="300"/>
      <c r="F18" s="300" t="s">
        <v>854</v>
      </c>
      <c r="G18" s="300"/>
      <c r="H18" s="164"/>
      <c r="I18" s="164"/>
    </row>
    <row r="19" spans="1:9" ht="23.25" customHeight="1" x14ac:dyDescent="0.25">
      <c r="A19" s="307"/>
      <c r="B19" s="300"/>
      <c r="C19" s="300"/>
      <c r="D19" s="300"/>
      <c r="E19" s="300"/>
      <c r="F19" s="181" t="s">
        <v>855</v>
      </c>
      <c r="G19" s="181" t="s">
        <v>856</v>
      </c>
      <c r="H19" s="164"/>
      <c r="I19" s="164"/>
    </row>
    <row r="20" spans="1:9" ht="25.5" customHeight="1" x14ac:dyDescent="0.25">
      <c r="A20" s="182" t="s">
        <v>353</v>
      </c>
      <c r="B20" s="183" t="s">
        <v>857</v>
      </c>
      <c r="C20" s="183"/>
      <c r="D20" s="183"/>
      <c r="E20" s="183"/>
      <c r="F20" s="183"/>
      <c r="G20" s="183"/>
      <c r="H20" s="164"/>
      <c r="I20" s="164"/>
    </row>
    <row r="21" spans="1:9" x14ac:dyDescent="0.25">
      <c r="A21" s="182">
        <v>1</v>
      </c>
      <c r="B21" s="183" t="s">
        <v>858</v>
      </c>
      <c r="C21" s="183"/>
      <c r="D21" s="183"/>
      <c r="E21" s="183"/>
      <c r="F21" s="183"/>
      <c r="G21" s="183"/>
      <c r="H21" s="164"/>
      <c r="I21" s="164"/>
    </row>
    <row r="22" spans="1:9" x14ac:dyDescent="0.25">
      <c r="A22" s="182">
        <v>2</v>
      </c>
      <c r="B22" s="183" t="s">
        <v>819</v>
      </c>
      <c r="C22" s="183"/>
      <c r="D22" s="183"/>
      <c r="E22" s="183"/>
      <c r="F22" s="183"/>
      <c r="G22" s="183"/>
      <c r="H22" s="164"/>
      <c r="I22" s="164"/>
    </row>
    <row r="23" spans="1:9" x14ac:dyDescent="0.25">
      <c r="A23" s="182" t="s">
        <v>263</v>
      </c>
      <c r="B23" s="183" t="s">
        <v>859</v>
      </c>
      <c r="C23" s="183"/>
      <c r="D23" s="183"/>
      <c r="E23" s="183"/>
      <c r="F23" s="183"/>
      <c r="G23" s="183"/>
      <c r="H23" s="164"/>
      <c r="I23" s="164"/>
    </row>
    <row r="24" spans="1:9" x14ac:dyDescent="0.25">
      <c r="A24" s="182">
        <v>1</v>
      </c>
      <c r="B24" s="183" t="s">
        <v>858</v>
      </c>
      <c r="C24" s="183"/>
      <c r="D24" s="183"/>
      <c r="E24" s="183"/>
      <c r="F24" s="183"/>
      <c r="G24" s="183"/>
      <c r="H24" s="164"/>
      <c r="I24" s="164"/>
    </row>
    <row r="25" spans="1:9" x14ac:dyDescent="0.25">
      <c r="A25" s="182">
        <v>2</v>
      </c>
      <c r="B25" s="183" t="s">
        <v>819</v>
      </c>
      <c r="C25" s="183"/>
      <c r="D25" s="183"/>
      <c r="E25" s="183"/>
      <c r="F25" s="183"/>
      <c r="G25" s="183"/>
      <c r="H25" s="164"/>
      <c r="I25" s="164"/>
    </row>
    <row r="26" spans="1:9" x14ac:dyDescent="0.25">
      <c r="A26" s="182" t="s">
        <v>551</v>
      </c>
      <c r="B26" s="183" t="s">
        <v>860</v>
      </c>
      <c r="C26" s="183"/>
      <c r="D26" s="183"/>
      <c r="E26" s="183"/>
      <c r="F26" s="183"/>
      <c r="G26" s="183"/>
      <c r="H26" s="164"/>
      <c r="I26" s="164"/>
    </row>
    <row r="27" spans="1:9" x14ac:dyDescent="0.25">
      <c r="A27" s="182">
        <v>1</v>
      </c>
      <c r="B27" s="183" t="s">
        <v>858</v>
      </c>
      <c r="C27" s="183"/>
      <c r="D27" s="183"/>
      <c r="E27" s="183"/>
      <c r="F27" s="183"/>
      <c r="G27" s="183"/>
      <c r="H27" s="164"/>
      <c r="I27" s="164"/>
    </row>
    <row r="28" spans="1:9" x14ac:dyDescent="0.25">
      <c r="A28" s="182">
        <v>2</v>
      </c>
      <c r="B28" s="183" t="s">
        <v>819</v>
      </c>
      <c r="C28" s="183"/>
      <c r="D28" s="183"/>
      <c r="E28" s="183"/>
      <c r="F28" s="183"/>
      <c r="G28" s="183"/>
      <c r="H28" s="164"/>
      <c r="I28" s="164"/>
    </row>
    <row r="29" spans="1:9" x14ac:dyDescent="0.25">
      <c r="A29" s="182" t="s">
        <v>548</v>
      </c>
      <c r="B29" s="183" t="s">
        <v>861</v>
      </c>
      <c r="C29" s="183"/>
      <c r="D29" s="183"/>
      <c r="E29" s="183"/>
      <c r="F29" s="183"/>
      <c r="G29" s="183"/>
      <c r="H29" s="164"/>
      <c r="I29" s="164"/>
    </row>
    <row r="30" spans="1:9" x14ac:dyDescent="0.25">
      <c r="A30" s="182">
        <v>1</v>
      </c>
      <c r="B30" s="183" t="s">
        <v>858</v>
      </c>
      <c r="C30" s="183"/>
      <c r="D30" s="183"/>
      <c r="E30" s="183"/>
      <c r="F30" s="183"/>
      <c r="G30" s="183"/>
      <c r="H30" s="164"/>
      <c r="I30" s="164"/>
    </row>
    <row r="31" spans="1:9" x14ac:dyDescent="0.25">
      <c r="A31" s="182">
        <v>2</v>
      </c>
      <c r="B31" s="183" t="s">
        <v>862</v>
      </c>
      <c r="C31" s="183"/>
      <c r="D31" s="183"/>
      <c r="E31" s="183"/>
      <c r="F31" s="183"/>
      <c r="G31" s="183"/>
      <c r="H31" s="164"/>
      <c r="I31" s="164"/>
    </row>
    <row r="32" spans="1:9" ht="9.75" customHeight="1" x14ac:dyDescent="0.25">
      <c r="A32" s="184"/>
      <c r="B32" s="185"/>
      <c r="C32" s="185"/>
      <c r="D32" s="185"/>
      <c r="E32" s="164"/>
      <c r="F32" s="164"/>
      <c r="G32" s="164"/>
      <c r="H32" s="164"/>
      <c r="I32" s="164"/>
    </row>
    <row r="33" spans="1:9" s="178" customFormat="1" x14ac:dyDescent="0.25">
      <c r="A33" s="186" t="s">
        <v>863</v>
      </c>
    </row>
    <row r="34" spans="1:9" s="178" customFormat="1" ht="10.5" customHeight="1" x14ac:dyDescent="0.25">
      <c r="A34" s="186"/>
    </row>
    <row r="35" spans="1:9" s="178" customFormat="1" x14ac:dyDescent="0.25">
      <c r="A35" s="179" t="s">
        <v>864</v>
      </c>
    </row>
    <row r="36" spans="1:9" x14ac:dyDescent="0.25">
      <c r="A36" s="180"/>
      <c r="B36" s="164"/>
      <c r="C36" s="164"/>
      <c r="D36" s="164"/>
      <c r="E36" s="164"/>
      <c r="F36" s="164"/>
      <c r="G36" s="164"/>
      <c r="H36" s="164"/>
      <c r="I36" s="164"/>
    </row>
    <row r="37" spans="1:9" ht="25.5" x14ac:dyDescent="0.25">
      <c r="A37" s="307" t="s">
        <v>657</v>
      </c>
      <c r="B37" s="300" t="s">
        <v>865</v>
      </c>
      <c r="C37" s="300" t="s">
        <v>866</v>
      </c>
      <c r="D37" s="300"/>
      <c r="E37" s="300" t="s">
        <v>867</v>
      </c>
      <c r="F37" s="300"/>
      <c r="G37" s="181" t="s">
        <v>868</v>
      </c>
      <c r="H37" s="164"/>
      <c r="I37" s="164"/>
    </row>
    <row r="38" spans="1:9" ht="15.75" customHeight="1" x14ac:dyDescent="0.25">
      <c r="A38" s="307"/>
      <c r="B38" s="300"/>
      <c r="C38" s="181" t="s">
        <v>869</v>
      </c>
      <c r="D38" s="181" t="s">
        <v>870</v>
      </c>
      <c r="E38" s="181" t="s">
        <v>869</v>
      </c>
      <c r="F38" s="181" t="s">
        <v>870</v>
      </c>
      <c r="G38" s="187"/>
      <c r="H38" s="164"/>
      <c r="I38" s="164"/>
    </row>
    <row r="39" spans="1:9" x14ac:dyDescent="0.25">
      <c r="A39" s="182" t="s">
        <v>509</v>
      </c>
      <c r="B39" s="188" t="s">
        <v>871</v>
      </c>
      <c r="C39" s="183"/>
      <c r="D39" s="183"/>
      <c r="E39" s="183"/>
      <c r="F39" s="183"/>
      <c r="G39" s="183"/>
      <c r="H39" s="164"/>
      <c r="I39" s="164"/>
    </row>
    <row r="40" spans="1:9" x14ac:dyDescent="0.25">
      <c r="A40" s="182"/>
      <c r="B40" s="188" t="s">
        <v>872</v>
      </c>
      <c r="C40" s="183"/>
      <c r="D40" s="183"/>
      <c r="E40" s="183"/>
      <c r="F40" s="183"/>
      <c r="G40" s="183"/>
      <c r="H40" s="164"/>
      <c r="I40" s="164"/>
    </row>
    <row r="41" spans="1:9" x14ac:dyDescent="0.25">
      <c r="A41" s="182"/>
      <c r="B41" s="188" t="s">
        <v>873</v>
      </c>
      <c r="C41" s="183"/>
      <c r="D41" s="183"/>
      <c r="E41" s="183"/>
      <c r="F41" s="183"/>
      <c r="G41" s="183"/>
      <c r="H41" s="164"/>
      <c r="I41" s="164"/>
    </row>
    <row r="42" spans="1:9" x14ac:dyDescent="0.25">
      <c r="A42" s="182"/>
      <c r="B42" s="188" t="s">
        <v>874</v>
      </c>
      <c r="C42" s="183"/>
      <c r="D42" s="183"/>
      <c r="E42" s="183"/>
      <c r="F42" s="183"/>
      <c r="G42" s="183"/>
      <c r="H42" s="164"/>
      <c r="I42" s="164"/>
    </row>
    <row r="43" spans="1:9" x14ac:dyDescent="0.25">
      <c r="A43" s="182" t="s">
        <v>492</v>
      </c>
      <c r="B43" s="188" t="s">
        <v>875</v>
      </c>
      <c r="C43" s="183"/>
      <c r="D43" s="183"/>
      <c r="E43" s="183"/>
      <c r="F43" s="183"/>
      <c r="G43" s="183"/>
      <c r="H43" s="164"/>
      <c r="I43" s="164"/>
    </row>
    <row r="44" spans="1:9" x14ac:dyDescent="0.25">
      <c r="A44" s="182" t="s">
        <v>473</v>
      </c>
      <c r="B44" s="188" t="s">
        <v>876</v>
      </c>
      <c r="C44" s="183"/>
      <c r="D44" s="183"/>
      <c r="E44" s="183"/>
      <c r="F44" s="183"/>
      <c r="G44" s="183"/>
      <c r="H44" s="164"/>
      <c r="I44" s="164"/>
    </row>
    <row r="45" spans="1:9" x14ac:dyDescent="0.25">
      <c r="A45" s="182" t="s">
        <v>466</v>
      </c>
      <c r="B45" s="188" t="s">
        <v>877</v>
      </c>
      <c r="C45" s="183"/>
      <c r="D45" s="183"/>
      <c r="E45" s="183"/>
      <c r="F45" s="183"/>
      <c r="G45" s="183"/>
      <c r="H45" s="164"/>
      <c r="I45" s="164"/>
    </row>
    <row r="46" spans="1:9" x14ac:dyDescent="0.25">
      <c r="A46" s="182" t="s">
        <v>459</v>
      </c>
      <c r="B46" s="188" t="s">
        <v>878</v>
      </c>
      <c r="C46" s="183"/>
      <c r="D46" s="183"/>
      <c r="E46" s="183"/>
      <c r="F46" s="183"/>
      <c r="G46" s="183"/>
      <c r="H46" s="164"/>
      <c r="I46" s="164"/>
    </row>
    <row r="47" spans="1:9" x14ac:dyDescent="0.25">
      <c r="A47" s="182" t="s">
        <v>456</v>
      </c>
      <c r="B47" s="188" t="s">
        <v>879</v>
      </c>
      <c r="C47" s="183"/>
      <c r="D47" s="183"/>
      <c r="E47" s="183"/>
      <c r="F47" s="183"/>
      <c r="G47" s="183"/>
      <c r="H47" s="164"/>
      <c r="I47" s="164"/>
    </row>
    <row r="48" spans="1:9" x14ac:dyDescent="0.25">
      <c r="A48" s="182" t="s">
        <v>447</v>
      </c>
      <c r="B48" s="188" t="s">
        <v>880</v>
      </c>
      <c r="C48" s="183"/>
      <c r="D48" s="183"/>
      <c r="E48" s="183"/>
      <c r="F48" s="183"/>
      <c r="G48" s="183"/>
      <c r="H48" s="164"/>
      <c r="I48" s="164"/>
    </row>
    <row r="49" spans="1:9" x14ac:dyDescent="0.25">
      <c r="A49" s="182" t="s">
        <v>444</v>
      </c>
      <c r="B49" s="188" t="s">
        <v>881</v>
      </c>
      <c r="C49" s="183"/>
      <c r="D49" s="183"/>
      <c r="E49" s="183"/>
      <c r="F49" s="183"/>
      <c r="G49" s="183"/>
      <c r="H49" s="164"/>
      <c r="I49" s="164"/>
    </row>
    <row r="50" spans="1:9" ht="25.5" x14ac:dyDescent="0.25">
      <c r="A50" s="300" t="s">
        <v>657</v>
      </c>
      <c r="B50" s="300" t="s">
        <v>882</v>
      </c>
      <c r="C50" s="300" t="s">
        <v>883</v>
      </c>
      <c r="D50" s="300"/>
      <c r="E50" s="300" t="s">
        <v>884</v>
      </c>
      <c r="F50" s="300"/>
      <c r="G50" s="181" t="s">
        <v>885</v>
      </c>
      <c r="H50" s="164"/>
      <c r="I50" s="164"/>
    </row>
    <row r="51" spans="1:9" ht="14.25" customHeight="1" x14ac:dyDescent="0.25">
      <c r="A51" s="300"/>
      <c r="B51" s="300"/>
      <c r="C51" s="181" t="s">
        <v>869</v>
      </c>
      <c r="D51" s="181" t="s">
        <v>870</v>
      </c>
      <c r="E51" s="181" t="s">
        <v>869</v>
      </c>
      <c r="F51" s="181" t="s">
        <v>870</v>
      </c>
      <c r="G51" s="187"/>
      <c r="H51" s="164"/>
      <c r="I51" s="164"/>
    </row>
    <row r="52" spans="1:9" ht="25.5" x14ac:dyDescent="0.25">
      <c r="A52" s="182" t="s">
        <v>439</v>
      </c>
      <c r="B52" s="188" t="s">
        <v>886</v>
      </c>
      <c r="C52" s="183"/>
      <c r="D52" s="183"/>
      <c r="E52" s="183"/>
      <c r="F52" s="183"/>
      <c r="G52" s="183"/>
      <c r="H52" s="164"/>
      <c r="I52" s="164"/>
    </row>
    <row r="53" spans="1:9" x14ac:dyDescent="0.25">
      <c r="A53" s="182" t="s">
        <v>436</v>
      </c>
      <c r="B53" s="188" t="s">
        <v>887</v>
      </c>
      <c r="C53" s="183"/>
      <c r="D53" s="183"/>
      <c r="E53" s="183"/>
      <c r="F53" s="183"/>
      <c r="G53" s="183"/>
      <c r="H53" s="164"/>
      <c r="I53" s="164"/>
    </row>
    <row r="54" spans="1:9" x14ac:dyDescent="0.25">
      <c r="A54" s="182" t="s">
        <v>367</v>
      </c>
      <c r="B54" s="188" t="s">
        <v>888</v>
      </c>
      <c r="C54" s="183"/>
      <c r="D54" s="183"/>
      <c r="E54" s="183"/>
      <c r="F54" s="183"/>
      <c r="G54" s="183"/>
      <c r="H54" s="164"/>
      <c r="I54" s="164"/>
    </row>
    <row r="55" spans="1:9" x14ac:dyDescent="0.25">
      <c r="A55" s="184"/>
      <c r="B55" s="185"/>
      <c r="C55" s="185"/>
      <c r="D55" s="185"/>
      <c r="E55" s="185"/>
      <c r="F55" s="185"/>
      <c r="G55" s="185"/>
      <c r="H55" s="164"/>
      <c r="I55" s="164"/>
    </row>
    <row r="56" spans="1:9" s="178" customFormat="1" x14ac:dyDescent="0.25">
      <c r="A56" s="186" t="s">
        <v>889</v>
      </c>
    </row>
    <row r="57" spans="1:9" ht="9.75" customHeight="1" x14ac:dyDescent="0.25">
      <c r="A57" s="189"/>
      <c r="B57" s="164"/>
      <c r="C57" s="164"/>
      <c r="D57" s="164"/>
      <c r="E57" s="164"/>
      <c r="F57" s="164"/>
      <c r="G57" s="164"/>
      <c r="H57" s="164"/>
      <c r="I57" s="164"/>
    </row>
    <row r="58" spans="1:9" s="178" customFormat="1" x14ac:dyDescent="0.25">
      <c r="A58" s="179" t="s">
        <v>890</v>
      </c>
    </row>
    <row r="59" spans="1:9" ht="9.75" customHeight="1" x14ac:dyDescent="0.25">
      <c r="A59" s="180"/>
      <c r="B59" s="164"/>
      <c r="C59" s="164"/>
      <c r="D59" s="164"/>
      <c r="E59" s="164"/>
      <c r="F59" s="164"/>
      <c r="G59" s="164"/>
      <c r="H59" s="164"/>
      <c r="I59" s="164"/>
    </row>
    <row r="60" spans="1:9" ht="26.25" customHeight="1" x14ac:dyDescent="0.25">
      <c r="A60" s="307" t="s">
        <v>657</v>
      </c>
      <c r="B60" s="300" t="s">
        <v>853</v>
      </c>
      <c r="C60" s="300" t="s">
        <v>883</v>
      </c>
      <c r="D60" s="300"/>
      <c r="E60" s="300" t="s">
        <v>867</v>
      </c>
      <c r="F60" s="300"/>
      <c r="G60" s="181" t="s">
        <v>891</v>
      </c>
      <c r="H60" s="164"/>
      <c r="I60" s="164"/>
    </row>
    <row r="61" spans="1:9" ht="14.25" customHeight="1" x14ac:dyDescent="0.25">
      <c r="A61" s="307"/>
      <c r="B61" s="300"/>
      <c r="C61" s="181" t="s">
        <v>869</v>
      </c>
      <c r="D61" s="181" t="s">
        <v>870</v>
      </c>
      <c r="E61" s="181" t="s">
        <v>869</v>
      </c>
      <c r="F61" s="181" t="s">
        <v>870</v>
      </c>
      <c r="G61" s="187"/>
      <c r="H61" s="164"/>
      <c r="I61" s="164"/>
    </row>
    <row r="62" spans="1:9" ht="25.5" x14ac:dyDescent="0.25">
      <c r="A62" s="182" t="s">
        <v>353</v>
      </c>
      <c r="B62" s="183" t="s">
        <v>892</v>
      </c>
      <c r="C62" s="183"/>
      <c r="D62" s="183"/>
      <c r="E62" s="183"/>
      <c r="F62" s="183"/>
      <c r="G62" s="183"/>
      <c r="H62" s="164"/>
      <c r="I62" s="164"/>
    </row>
    <row r="63" spans="1:9" x14ac:dyDescent="0.25">
      <c r="A63" s="182"/>
      <c r="B63" s="183" t="s">
        <v>893</v>
      </c>
      <c r="C63" s="183"/>
      <c r="D63" s="183"/>
      <c r="E63" s="183"/>
      <c r="F63" s="183"/>
      <c r="G63" s="183"/>
      <c r="H63" s="164"/>
      <c r="I63" s="164"/>
    </row>
    <row r="64" spans="1:9" x14ac:dyDescent="0.25">
      <c r="A64" s="182"/>
      <c r="B64" s="183" t="s">
        <v>877</v>
      </c>
      <c r="C64" s="183"/>
      <c r="D64" s="183"/>
      <c r="E64" s="183"/>
      <c r="F64" s="183"/>
      <c r="G64" s="183"/>
      <c r="H64" s="164"/>
      <c r="I64" s="164"/>
    </row>
    <row r="65" spans="1:9" x14ac:dyDescent="0.25">
      <c r="A65" s="182"/>
      <c r="B65" s="183" t="s">
        <v>894</v>
      </c>
      <c r="C65" s="183"/>
      <c r="D65" s="183"/>
      <c r="E65" s="183"/>
      <c r="F65" s="183"/>
      <c r="G65" s="183"/>
      <c r="H65" s="164"/>
      <c r="I65" s="164"/>
    </row>
    <row r="66" spans="1:9" x14ac:dyDescent="0.25">
      <c r="A66" s="182" t="s">
        <v>263</v>
      </c>
      <c r="B66" s="183" t="s">
        <v>895</v>
      </c>
      <c r="C66" s="183"/>
      <c r="D66" s="183"/>
      <c r="E66" s="183"/>
      <c r="F66" s="183"/>
      <c r="G66" s="183"/>
      <c r="H66" s="164"/>
      <c r="I66" s="164"/>
    </row>
    <row r="67" spans="1:9" x14ac:dyDescent="0.25">
      <c r="A67" s="182"/>
      <c r="B67" s="183" t="s">
        <v>896</v>
      </c>
      <c r="C67" s="183"/>
      <c r="D67" s="183"/>
      <c r="E67" s="183"/>
      <c r="F67" s="183"/>
      <c r="G67" s="183"/>
      <c r="H67" s="164"/>
      <c r="I67" s="164"/>
    </row>
    <row r="68" spans="1:9" x14ac:dyDescent="0.25">
      <c r="A68" s="182"/>
      <c r="B68" s="183" t="s">
        <v>897</v>
      </c>
      <c r="C68" s="183"/>
      <c r="D68" s="183"/>
      <c r="E68" s="183"/>
      <c r="F68" s="183"/>
      <c r="G68" s="183"/>
      <c r="H68" s="164"/>
      <c r="I68" s="164"/>
    </row>
    <row r="69" spans="1:9" ht="25.5" x14ac:dyDescent="0.25">
      <c r="A69" s="182" t="s">
        <v>551</v>
      </c>
      <c r="B69" s="183" t="s">
        <v>898</v>
      </c>
      <c r="C69" s="183"/>
      <c r="D69" s="183"/>
      <c r="E69" s="183"/>
      <c r="F69" s="183"/>
      <c r="G69" s="183"/>
      <c r="H69" s="164"/>
      <c r="I69" s="164"/>
    </row>
    <row r="70" spans="1:9" ht="25.5" x14ac:dyDescent="0.25">
      <c r="A70" s="182" t="s">
        <v>548</v>
      </c>
      <c r="B70" s="183" t="s">
        <v>899</v>
      </c>
      <c r="C70" s="183"/>
      <c r="D70" s="183"/>
      <c r="E70" s="183"/>
      <c r="F70" s="183"/>
      <c r="G70" s="183"/>
      <c r="H70" s="164"/>
      <c r="I70" s="164"/>
    </row>
    <row r="71" spans="1:9" x14ac:dyDescent="0.25">
      <c r="A71" s="183"/>
      <c r="B71" s="183" t="s">
        <v>900</v>
      </c>
      <c r="C71" s="183"/>
      <c r="D71" s="183"/>
      <c r="E71" s="183"/>
      <c r="F71" s="183"/>
      <c r="G71" s="183"/>
      <c r="H71" s="164"/>
      <c r="I71" s="164"/>
    </row>
    <row r="72" spans="1:9" ht="25.5" x14ac:dyDescent="0.25">
      <c r="A72" s="183"/>
      <c r="B72" s="183" t="s">
        <v>901</v>
      </c>
      <c r="C72" s="183"/>
      <c r="D72" s="183"/>
      <c r="E72" s="183"/>
      <c r="F72" s="183"/>
      <c r="G72" s="183"/>
      <c r="H72" s="164"/>
      <c r="I72" s="164"/>
    </row>
    <row r="73" spans="1:9" ht="9" customHeight="1" x14ac:dyDescent="0.25">
      <c r="A73" s="185"/>
      <c r="B73" s="185"/>
      <c r="C73" s="185"/>
      <c r="D73" s="185"/>
      <c r="E73" s="185"/>
      <c r="F73" s="185"/>
      <c r="G73" s="185"/>
      <c r="H73" s="164"/>
      <c r="I73" s="164"/>
    </row>
    <row r="74" spans="1:9" s="178" customFormat="1" x14ac:dyDescent="0.25">
      <c r="A74" s="186" t="s">
        <v>902</v>
      </c>
    </row>
    <row r="75" spans="1:9" ht="8.25" customHeight="1" x14ac:dyDescent="0.25">
      <c r="A75" s="189"/>
      <c r="B75" s="164"/>
      <c r="C75" s="164"/>
      <c r="D75" s="164"/>
      <c r="E75" s="164"/>
      <c r="F75" s="164"/>
      <c r="G75" s="164"/>
      <c r="H75" s="164"/>
      <c r="I75" s="164"/>
    </row>
    <row r="76" spans="1:9" s="178" customFormat="1" x14ac:dyDescent="0.25">
      <c r="A76" s="179" t="s">
        <v>903</v>
      </c>
    </row>
    <row r="77" spans="1:9" x14ac:dyDescent="0.25">
      <c r="A77" s="180"/>
      <c r="B77" s="164"/>
      <c r="C77" s="164"/>
      <c r="D77" s="164"/>
      <c r="E77" s="164"/>
      <c r="F77" s="164"/>
      <c r="G77" s="164"/>
      <c r="H77" s="164"/>
      <c r="I77" s="164"/>
    </row>
    <row r="78" spans="1:9" ht="48.75" customHeight="1" x14ac:dyDescent="0.25">
      <c r="A78" s="307" t="s">
        <v>657</v>
      </c>
      <c r="B78" s="300" t="s">
        <v>904</v>
      </c>
      <c r="C78" s="181" t="s">
        <v>905</v>
      </c>
      <c r="D78" s="181"/>
      <c r="E78" s="181" t="s">
        <v>906</v>
      </c>
      <c r="F78" s="181"/>
      <c r="G78" s="181" t="s">
        <v>907</v>
      </c>
      <c r="I78" s="164"/>
    </row>
    <row r="79" spans="1:9" ht="13.5" customHeight="1" x14ac:dyDescent="0.25">
      <c r="A79" s="307"/>
      <c r="B79" s="300"/>
      <c r="C79" s="181" t="s">
        <v>869</v>
      </c>
      <c r="D79" s="181" t="s">
        <v>870</v>
      </c>
      <c r="E79" s="181" t="s">
        <v>869</v>
      </c>
      <c r="F79" s="181" t="s">
        <v>870</v>
      </c>
      <c r="G79" s="187"/>
      <c r="I79" s="164"/>
    </row>
    <row r="80" spans="1:9" x14ac:dyDescent="0.25">
      <c r="A80" s="182" t="s">
        <v>353</v>
      </c>
      <c r="B80" s="183" t="s">
        <v>908</v>
      </c>
      <c r="C80" s="183"/>
      <c r="D80" s="183"/>
      <c r="E80" s="183"/>
      <c r="F80" s="183"/>
      <c r="G80" s="183"/>
      <c r="I80" s="164"/>
    </row>
    <row r="81" spans="1:9" x14ac:dyDescent="0.25">
      <c r="A81" s="182">
        <v>1</v>
      </c>
      <c r="B81" s="183"/>
      <c r="C81" s="183"/>
      <c r="D81" s="183"/>
      <c r="E81" s="183"/>
      <c r="F81" s="183"/>
      <c r="G81" s="183"/>
      <c r="I81" s="164"/>
    </row>
    <row r="82" spans="1:9" x14ac:dyDescent="0.25">
      <c r="A82" s="182"/>
      <c r="B82" s="183" t="s">
        <v>909</v>
      </c>
      <c r="C82" s="183"/>
      <c r="D82" s="183"/>
      <c r="E82" s="183"/>
      <c r="F82" s="183"/>
      <c r="G82" s="183"/>
      <c r="I82" s="164"/>
    </row>
    <row r="83" spans="1:9" x14ac:dyDescent="0.25">
      <c r="A83" s="182" t="s">
        <v>263</v>
      </c>
      <c r="B83" s="183" t="s">
        <v>910</v>
      </c>
      <c r="C83" s="183"/>
      <c r="D83" s="183"/>
      <c r="E83" s="183"/>
      <c r="F83" s="183"/>
      <c r="G83" s="183"/>
      <c r="I83" s="164"/>
    </row>
    <row r="84" spans="1:9" x14ac:dyDescent="0.25">
      <c r="A84" s="182">
        <v>1</v>
      </c>
      <c r="B84" s="183"/>
      <c r="C84" s="183"/>
      <c r="D84" s="183"/>
      <c r="E84" s="183"/>
      <c r="F84" s="183"/>
      <c r="G84" s="183"/>
      <c r="I84" s="164"/>
    </row>
    <row r="85" spans="1:9" x14ac:dyDescent="0.25">
      <c r="A85" s="182"/>
      <c r="B85" s="183" t="s">
        <v>909</v>
      </c>
      <c r="C85" s="183"/>
      <c r="D85" s="183"/>
      <c r="E85" s="183"/>
      <c r="F85" s="183"/>
      <c r="G85" s="183"/>
      <c r="I85" s="164"/>
    </row>
    <row r="86" spans="1:9" x14ac:dyDescent="0.25">
      <c r="A86" s="182" t="s">
        <v>551</v>
      </c>
      <c r="B86" s="183" t="s">
        <v>911</v>
      </c>
      <c r="C86" s="183"/>
      <c r="D86" s="183"/>
      <c r="E86" s="183"/>
      <c r="F86" s="183"/>
      <c r="G86" s="183"/>
      <c r="I86" s="164"/>
    </row>
    <row r="87" spans="1:9" x14ac:dyDescent="0.25">
      <c r="A87" s="182">
        <v>1</v>
      </c>
      <c r="B87" s="183"/>
      <c r="C87" s="183"/>
      <c r="D87" s="183"/>
      <c r="E87" s="183"/>
      <c r="F87" s="183"/>
      <c r="G87" s="183"/>
      <c r="I87" s="164"/>
    </row>
    <row r="88" spans="1:9" x14ac:dyDescent="0.25">
      <c r="A88" s="182"/>
      <c r="B88" s="183" t="s">
        <v>909</v>
      </c>
      <c r="C88" s="183"/>
      <c r="D88" s="183"/>
      <c r="E88" s="183"/>
      <c r="F88" s="183"/>
      <c r="G88" s="183"/>
      <c r="I88" s="164"/>
    </row>
    <row r="89" spans="1:9" x14ac:dyDescent="0.25">
      <c r="A89" s="182" t="s">
        <v>548</v>
      </c>
      <c r="B89" s="183" t="s">
        <v>912</v>
      </c>
      <c r="C89" s="183"/>
      <c r="D89" s="183"/>
      <c r="E89" s="183"/>
      <c r="F89" s="183"/>
      <c r="G89" s="183"/>
      <c r="I89" s="164"/>
    </row>
    <row r="90" spans="1:9" x14ac:dyDescent="0.25">
      <c r="A90" s="182">
        <v>1</v>
      </c>
      <c r="B90" s="183"/>
      <c r="C90" s="183"/>
      <c r="D90" s="183"/>
      <c r="E90" s="183"/>
      <c r="F90" s="183"/>
      <c r="G90" s="183"/>
      <c r="I90" s="164"/>
    </row>
    <row r="91" spans="1:9" x14ac:dyDescent="0.25">
      <c r="A91" s="182"/>
      <c r="B91" s="183" t="s">
        <v>909</v>
      </c>
      <c r="C91" s="183"/>
      <c r="D91" s="183"/>
      <c r="E91" s="183"/>
      <c r="F91" s="183"/>
      <c r="G91" s="183"/>
      <c r="I91" s="164"/>
    </row>
    <row r="92" spans="1:9" x14ac:dyDescent="0.25">
      <c r="A92" s="182" t="s">
        <v>541</v>
      </c>
      <c r="B92" s="183" t="s">
        <v>913</v>
      </c>
      <c r="C92" s="183"/>
      <c r="D92" s="183"/>
      <c r="E92" s="183"/>
      <c r="F92" s="183"/>
      <c r="G92" s="183"/>
      <c r="I92" s="164"/>
    </row>
    <row r="93" spans="1:9" x14ac:dyDescent="0.25">
      <c r="A93" s="182">
        <v>1</v>
      </c>
      <c r="B93" s="183"/>
      <c r="C93" s="183"/>
      <c r="D93" s="183"/>
      <c r="E93" s="183"/>
      <c r="F93" s="183"/>
      <c r="G93" s="183"/>
      <c r="I93" s="164"/>
    </row>
    <row r="94" spans="1:9" x14ac:dyDescent="0.25">
      <c r="A94" s="182"/>
      <c r="B94" s="183" t="s">
        <v>909</v>
      </c>
      <c r="C94" s="183"/>
      <c r="D94" s="183"/>
      <c r="E94" s="183"/>
      <c r="F94" s="183"/>
      <c r="G94" s="183"/>
      <c r="I94" s="164"/>
    </row>
    <row r="95" spans="1:9" x14ac:dyDescent="0.25">
      <c r="A95" s="182" t="s">
        <v>161</v>
      </c>
      <c r="B95" s="183" t="s">
        <v>914</v>
      </c>
      <c r="C95" s="183"/>
      <c r="D95" s="183"/>
      <c r="E95" s="183"/>
      <c r="F95" s="183"/>
      <c r="G95" s="183"/>
      <c r="I95" s="164"/>
    </row>
    <row r="96" spans="1:9" x14ac:dyDescent="0.25">
      <c r="A96" s="182">
        <v>1</v>
      </c>
      <c r="B96" s="183"/>
      <c r="C96" s="183"/>
      <c r="D96" s="183"/>
      <c r="E96" s="183"/>
      <c r="F96" s="183"/>
      <c r="G96" s="183"/>
      <c r="I96" s="164"/>
    </row>
    <row r="97" spans="1:9" x14ac:dyDescent="0.25">
      <c r="A97" s="182"/>
      <c r="B97" s="183" t="s">
        <v>909</v>
      </c>
      <c r="C97" s="183"/>
      <c r="D97" s="183"/>
      <c r="E97" s="183"/>
      <c r="F97" s="183"/>
      <c r="G97" s="183"/>
      <c r="I97" s="164"/>
    </row>
    <row r="98" spans="1:9" x14ac:dyDescent="0.25">
      <c r="A98" s="182" t="s">
        <v>536</v>
      </c>
      <c r="B98" s="183" t="s">
        <v>915</v>
      </c>
      <c r="C98" s="183"/>
      <c r="D98" s="183"/>
      <c r="E98" s="183"/>
      <c r="F98" s="183"/>
      <c r="G98" s="183"/>
      <c r="I98" s="164"/>
    </row>
    <row r="99" spans="1:9" ht="4.5" customHeight="1" x14ac:dyDescent="0.25">
      <c r="A99" s="184"/>
      <c r="B99" s="185"/>
      <c r="C99" s="185"/>
      <c r="D99" s="185"/>
      <c r="E99" s="185"/>
      <c r="F99" s="185"/>
      <c r="G99" s="185"/>
      <c r="H99" s="185"/>
      <c r="I99" s="164"/>
    </row>
    <row r="100" spans="1:9" s="178" customFormat="1" x14ac:dyDescent="0.25">
      <c r="A100" s="186" t="s">
        <v>889</v>
      </c>
    </row>
    <row r="101" spans="1:9" ht="3" customHeight="1" x14ac:dyDescent="0.25">
      <c r="A101" s="164"/>
      <c r="B101" s="164"/>
      <c r="C101" s="164"/>
      <c r="D101" s="164"/>
      <c r="E101" s="164"/>
      <c r="F101" s="164"/>
      <c r="G101" s="164"/>
      <c r="H101" s="164"/>
      <c r="I101" s="164"/>
    </row>
    <row r="102" spans="1:9" s="193" customFormat="1" ht="49.5" customHeight="1" x14ac:dyDescent="0.25">
      <c r="A102" s="190"/>
      <c r="B102" s="308"/>
      <c r="C102" s="308"/>
      <c r="D102" s="191"/>
      <c r="E102" s="309"/>
      <c r="F102" s="308"/>
      <c r="G102" s="308"/>
      <c r="H102" s="192"/>
      <c r="I102" s="191"/>
    </row>
    <row r="103" spans="1:9" s="193" customFormat="1" ht="27" customHeight="1" x14ac:dyDescent="0.25">
      <c r="A103" s="194"/>
      <c r="B103" s="308"/>
      <c r="C103" s="308"/>
      <c r="D103" s="191"/>
      <c r="E103" s="191"/>
      <c r="F103" s="191"/>
      <c r="G103" s="191"/>
      <c r="H103" s="191"/>
      <c r="I103" s="191"/>
    </row>
    <row r="104" spans="1:9" s="193" customFormat="1" ht="27" customHeight="1" x14ac:dyDescent="0.25">
      <c r="A104" s="194"/>
      <c r="B104" s="190"/>
      <c r="C104" s="190"/>
      <c r="D104" s="191"/>
      <c r="E104" s="191"/>
      <c r="F104" s="191"/>
      <c r="G104" s="191"/>
      <c r="H104" s="191"/>
      <c r="I104" s="191"/>
    </row>
    <row r="105" spans="1:9" s="193" customFormat="1" ht="27" customHeight="1" x14ac:dyDescent="0.25">
      <c r="A105" s="194"/>
      <c r="B105" s="190"/>
      <c r="C105" s="190"/>
      <c r="D105" s="191"/>
      <c r="E105" s="191"/>
      <c r="F105" s="191"/>
      <c r="G105" s="191"/>
      <c r="H105" s="191"/>
      <c r="I105" s="191"/>
    </row>
    <row r="106" spans="1:9" s="193" customFormat="1" x14ac:dyDescent="0.25">
      <c r="A106" s="191"/>
      <c r="B106" s="191"/>
      <c r="C106" s="191"/>
      <c r="D106" s="191"/>
      <c r="E106" s="191"/>
      <c r="F106" s="191"/>
      <c r="G106" s="191"/>
      <c r="H106" s="191"/>
      <c r="I106" s="191"/>
    </row>
    <row r="107" spans="1:9" s="193" customFormat="1" x14ac:dyDescent="0.25">
      <c r="A107" s="191"/>
      <c r="B107" s="191"/>
      <c r="C107" s="191"/>
      <c r="D107" s="191"/>
      <c r="E107" s="191"/>
      <c r="F107" s="191"/>
      <c r="G107" s="191"/>
      <c r="H107" s="191"/>
      <c r="I107" s="191"/>
    </row>
    <row r="108" spans="1:9" s="195" customFormat="1" ht="12.75" customHeight="1" x14ac:dyDescent="0.25">
      <c r="B108" s="310" t="s">
        <v>849</v>
      </c>
      <c r="C108" s="310"/>
      <c r="D108" s="311" t="s">
        <v>850</v>
      </c>
      <c r="E108" s="311"/>
      <c r="F108" s="311"/>
      <c r="G108" s="311"/>
      <c r="H108" s="196"/>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zA/N8q2i31eYR7aoX9EUAf+Ti5g=</DigestValue>
    </Reference>
    <Reference URI="#idOfficeObject" Type="http://www.w3.org/2000/09/xmldsig#Object">
      <DigestMethod Algorithm="http://www.w3.org/2000/09/xmldsig#sha1"/>
      <DigestValue>ME0LqIyXLqe6vCPEHWA5K1DCOxc=</DigestValue>
    </Reference>
    <Reference URI="#idSignedProperties" Type="http://uri.etsi.org/01903#SignedProperties">
      <Transforms>
        <Transform Algorithm="http://www.w3.org/TR/2001/REC-xml-c14n-20010315"/>
      </Transforms>
      <DigestMethod Algorithm="http://www.w3.org/2000/09/xmldsig#sha1"/>
      <DigestValue>TIPI98Tupr0a4MjqP8pfyCwBhJg=</DigestValue>
    </Reference>
  </SignedInfo>
  <SignatureValue>c56DK5AdFlmUqFbPH6JscixFaFs3P8VL/b+oCord1inFtToWuAIZoCS91mQkVP0q6YFPOgWit+jB
MXAc4aJjiZIGDxRjxvZWlZg/ik0ENkEJ5/vjT1bSLyV5TNPCJ/6lDs/jySabZITyBoaM4q7XqOEQ
zARz6uL2mSTcCeeZd+E=</SignatureValue>
  <KeyInfo>
    <X509Data>
      <X509Certificate>MIIEFzCCAv+gAwIBAgIQVANUZbjthBwIMLEVoQM3GzANBgkqhkiG9w0BAQUFADBJMQswCQYDVQQG
EwJWTjEOMAwGA1UEBxMFSGFub2kxGTAXBgNVBAoTEEJrYXYgQ29ycG9yYXRpb24xDzANBgNVBAMT
BkJrYXZDQTAeFw0yMzAxMDMxMDE4NTRaFw0yNDA1MTAwODAzMDdaMIGOMR4wHAYKCZImiZPyLGQB
AQwOTVNUOjAxMDAxMTI0MzcxSzBJBgNVBAMMQk5Hw4JOIEjDgE5HIFRIxq/GoE5HIE3huqBJIEPh
u5QgUEjhuqZOIE5HT+G6oEkgVEjGr8agTkcgVknhu4ZUIE5BTTESMBAGA1UECAwJSMOgIE7hu5lp
MQswCQYDVQQGEwJWTjCBnzANBgkqhkiG9w0BAQEFAAOBjQAwgYkCgYEAxXyJuWGzw5NFqxAUkhZ2
8meXQkHBvUADr/5GxVX2pUnmOcsEgZsco4sW3e1NYeOqTFJiZH6v7huLeOOzLD1Q8skmCZf2tjQE
PrpWg14VgHOXqwgbDcj8P1/HDjuwJSCtSxRbYyb8SPjOReNCEyxOMVxslfaamOvwESXETREDLAEC
AwEAAaOCATcwggEzMDEGCCsGAQUFBwEBBCUwIzAhBggrBgEFBQcwAYYVaHR0cDovL29jc3AuYmth
dmNhLnZuMB0GA1UdDgQWBBRmuzDimppt3a2FeTgJQx34N1p/ODAMBgNVHRMBAf8EAjAAMB8GA1Ud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8DAfBgNVHSUEGDAWBggrBgEFBQcDBAYKKwYBBAGCNwoDDDANBgkqhkiG9w0BAQUFAAOCAQEAZRZg
15kvPuC1gkz5SffIwBvqhun3talD9303X+MKjm9MdUYeJkKb9gQjxG+dh5jFDl+odMyYDuqyh7/l
78yaqFSEft9xe2oFzSk/MlqacBGs2IX2kK0h7aLXeQQbrWbNcn5jKWHB/yI+7ULtDKrMIHZrCL2v
UOM5HoJkKypMS4H2YweZRFLQ7n+W5z0MLza71YmkL7pLcyT1C/9nazXXkwCyOYP3ttaiZjkUP34O
pFI89oVYxEzyqCphCzW8rUc5RH/ulbVPgkRzYlMvM3Zv2RpghWicraY5eT0lcaUaR1ksBMpkl+3E
HpIN92+UtV0Gko0Si+hZa50lx8JBV52fiw==</X509Certificate>
    </X509Data>
  </KeyInfo>
  <Object xmlns:mdssi="http://schemas.openxmlformats.org/package/2006/digital-signature" Id="idPackageObject">
    <Manifest>
      <Reference URI="/xl/printerSettings/printerSettings5.bin?ContentType=application/vnd.openxmlformats-officedocument.spreadsheetml.printerSettings">
        <DigestMethod Algorithm="http://www.w3.org/2000/09/xmldsig#sha1"/>
        <DigestValue>XSHQvrQPzXV1Wh1t9OgwK/QXvXc=</DigestValue>
      </Reference>
      <Reference URI="/xl/worksheets/sheet6.xml?ContentType=application/vnd.openxmlformats-officedocument.spreadsheetml.worksheet+xml">
        <DigestMethod Algorithm="http://www.w3.org/2000/09/xmldsig#sha1"/>
        <DigestValue>omn5k1zAkV5ZrtbLvL71iuV4ZRw=</DigestValue>
      </Reference>
      <Reference URI="/xl/styles.xml?ContentType=application/vnd.openxmlformats-officedocument.spreadsheetml.styles+xml">
        <DigestMethod Algorithm="http://www.w3.org/2000/09/xmldsig#sha1"/>
        <DigestValue>ePy9Tb/IiGgJtqLUDXSAAJvwqpo=</DigestValue>
      </Reference>
      <Reference URI="/xl/worksheets/sheet5.xml?ContentType=application/vnd.openxmlformats-officedocument.spreadsheetml.worksheet+xml">
        <DigestMethod Algorithm="http://www.w3.org/2000/09/xmldsig#sha1"/>
        <DigestValue>wncA/mpcpcPD7eWGeQISod2D3vk=</DigestValue>
      </Reference>
      <Reference URI="/xl/theme/theme1.xml?ContentType=application/vnd.openxmlformats-officedocument.theme+xml">
        <DigestMethod Algorithm="http://www.w3.org/2000/09/xmldsig#sha1"/>
        <DigestValue>JSenKwdmc0uoEd+xL7nE5vobpAM=</DigestValue>
      </Reference>
      <Reference URI="/xl/drawings/drawing4.xml?ContentType=application/vnd.openxmlformats-officedocument.drawing+xml">
        <DigestMethod Algorithm="http://www.w3.org/2000/09/xmldsig#sha1"/>
        <DigestValue>0/zf6rcjVytdBthzoAdWLQs871A=</DigestValue>
      </Reference>
      <Reference URI="/xl/printerSettings/printerSettings2.bin?ContentType=application/vnd.openxmlformats-officedocument.spreadsheetml.printerSettings">
        <DigestMethod Algorithm="http://www.w3.org/2000/09/xmldsig#sha1"/>
        <DigestValue>XSHQvrQPzXV1Wh1t9OgwK/QXvXc=</DigestValue>
      </Reference>
      <Reference URI="/xl/drawings/drawing2.xml?ContentType=application/vnd.openxmlformats-officedocument.drawing+xml">
        <DigestMethod Algorithm="http://www.w3.org/2000/09/xmldsig#sha1"/>
        <DigestValue>r44BpfDqs6aA4bVKoQ8o72GjKEs=</DigestValue>
      </Reference>
      <Reference URI="/xl/worksheets/sheet7.xml?ContentType=application/vnd.openxmlformats-officedocument.spreadsheetml.worksheet+xml">
        <DigestMethod Algorithm="http://www.w3.org/2000/09/xmldsig#sha1"/>
        <DigestValue>mui/mTJ1DVdsdqExNWsBEwXe7ng=</DigestValue>
      </Reference>
      <Reference URI="/xl/worksheets/sheet8.xml?ContentType=application/vnd.openxmlformats-officedocument.spreadsheetml.worksheet+xml">
        <DigestMethod Algorithm="http://www.w3.org/2000/09/xmldsig#sha1"/>
        <DigestValue>ZIENZz4Tqb+wNqNWYwNOVCFRnuY=</DigestValue>
      </Reference>
      <Reference URI="/xl/drawings/drawing5.xml?ContentType=application/vnd.openxmlformats-officedocument.drawing+xml">
        <DigestMethod Algorithm="http://www.w3.org/2000/09/xmldsig#sha1"/>
        <DigestValue>lY6vIa9j8S08wHjug/Ab7AVO+uc=</DigestValue>
      </Reference>
      <Reference URI="/xl/calcChain.xml?ContentType=application/vnd.openxmlformats-officedocument.spreadsheetml.calcChain+xml">
        <DigestMethod Algorithm="http://www.w3.org/2000/09/xmldsig#sha1"/>
        <DigestValue>G5DzOpfxlJxOJsfR47Gp6gEzQPk=</DigestValue>
      </Reference>
      <Reference URI="/xl/printerSettings/printerSettings8.bin?ContentType=application/vnd.openxmlformats-officedocument.spreadsheetml.printerSettings">
        <DigestMethod Algorithm="http://www.w3.org/2000/09/xmldsig#sha1"/>
        <DigestValue>EOZNJxyNdfm7QCHiZqjwC4t9Z0Q=</DigestValue>
      </Reference>
      <Reference URI="/xl/printerSettings/printerSettings6.bin?ContentType=application/vnd.openxmlformats-officedocument.spreadsheetml.printerSettings">
        <DigestMethod Algorithm="http://www.w3.org/2000/09/xmldsig#sha1"/>
        <DigestValue>SO7zd+kXp0CEI4dHtczZyIdUNfo=</DigestValue>
      </Reference>
      <Reference URI="/xl/printerSettings/printerSettings4.bin?ContentType=application/vnd.openxmlformats-officedocument.spreadsheetml.printerSettings">
        <DigestMethod Algorithm="http://www.w3.org/2000/09/xmldsig#sha1"/>
        <DigestValue>XSHQvrQPzXV1Wh1t9OgwK/QXvXc=</DigestValue>
      </Reference>
      <Reference URI="/xl/printerSettings/printerSettings3.bin?ContentType=application/vnd.openxmlformats-officedocument.spreadsheetml.printerSettings">
        <DigestMethod Algorithm="http://www.w3.org/2000/09/xmldsig#sha1"/>
        <DigestValue>XSHQvrQPzXV1Wh1t9OgwK/QXvXc=</DigestValue>
      </Reference>
      <Reference URI="/xl/printerSettings/printerSettings7.bin?ContentType=application/vnd.openxmlformats-officedocument.spreadsheetml.printerSettings">
        <DigestMethod Algorithm="http://www.w3.org/2000/09/xmldsig#sha1"/>
        <DigestValue>XSHQvrQPzXV1Wh1t9OgwK/QXvXc=</DigestValue>
      </Reference>
      <Reference URI="/xl/printerSettings/printerSettings1.bin?ContentType=application/vnd.openxmlformats-officedocument.spreadsheetml.printerSettings">
        <DigestMethod Algorithm="http://www.w3.org/2000/09/xmldsig#sha1"/>
        <DigestValue>XSHQvrQPzXV1Wh1t9OgwK/QXvXc=</DigestValue>
      </Reference>
      <Reference URI="/xl/drawings/drawing6.xml?ContentType=application/vnd.openxmlformats-officedocument.drawing+xml">
        <DigestMethod Algorithm="http://www.w3.org/2000/09/xmldsig#sha1"/>
        <DigestValue>VFdFVaRAZjF5bf1aVP2esmO/TWQ=</DigestValue>
      </Reference>
      <Reference URI="/xl/drawings/drawing1.xml?ContentType=application/vnd.openxmlformats-officedocument.drawing+xml">
        <DigestMethod Algorithm="http://www.w3.org/2000/09/xmldsig#sha1"/>
        <DigestValue>Gvc3KQDKWnNdTceqoUNqYhn+v+c=</DigestValue>
      </Reference>
      <Reference URI="/xl/drawings/drawing3.xml?ContentType=application/vnd.openxmlformats-officedocument.drawing+xml">
        <DigestMethod Algorithm="http://www.w3.org/2000/09/xmldsig#sha1"/>
        <DigestValue>Xm8JTZVzBKfu1joxjR7Kw+zHzKw=</DigestValue>
      </Reference>
      <Reference URI="/xl/worksheets/sheet3.xml?ContentType=application/vnd.openxmlformats-officedocument.spreadsheetml.worksheet+xml">
        <DigestMethod Algorithm="http://www.w3.org/2000/09/xmldsig#sha1"/>
        <DigestValue>TIigDg2NymyEvPLuKKovDG/VYus=</DigestValue>
      </Reference>
      <Reference URI="/xl/drawings/drawing7.xml?ContentType=application/vnd.openxmlformats-officedocument.drawing+xml">
        <DigestMethod Algorithm="http://www.w3.org/2000/09/xmldsig#sha1"/>
        <DigestValue>OI7XxXbQVoal4lCWvYoDWQiR2Zg=</DigestValue>
      </Reference>
      <Reference URI="/xl/drawings/drawing8.xml?ContentType=application/vnd.openxmlformats-officedocument.drawing+xml">
        <DigestMethod Algorithm="http://www.w3.org/2000/09/xmldsig#sha1"/>
        <DigestValue>Slb7XlIKFjCeScl0ViVFw0aHWl0=</DigestValue>
      </Reference>
      <Reference URI="/xl/worksheets/sheet1.xml?ContentType=application/vnd.openxmlformats-officedocument.spreadsheetml.worksheet+xml">
        <DigestMethod Algorithm="http://www.w3.org/2000/09/xmldsig#sha1"/>
        <DigestValue>fAHdmly8/ubAxy6zlAGANr/gZeo=</DigestValue>
      </Reference>
      <Reference URI="/xl/worksheets/sheet2.xml?ContentType=application/vnd.openxmlformats-officedocument.spreadsheetml.worksheet+xml">
        <DigestMethod Algorithm="http://www.w3.org/2000/09/xmldsig#sha1"/>
        <DigestValue>QyDgWdQqC8uWR2v9731sqYGwnbU=</DigestValue>
      </Reference>
      <Reference URI="/xl/media/image1.jpeg?ContentType=image/jpeg">
        <DigestMethod Algorithm="http://www.w3.org/2000/09/xmldsig#sha1"/>
        <DigestValue>Nx0EO+oOJ2dA0Wgk9UzuYOsgjU0=</DigestValue>
      </Reference>
      <Reference URI="/xl/worksheets/sheet4.xml?ContentType=application/vnd.openxmlformats-officedocument.spreadsheetml.worksheet+xml">
        <DigestMethod Algorithm="http://www.w3.org/2000/09/xmldsig#sha1"/>
        <DigestValue>ZOT6y0Q98+cIBBcQel0TYIdgtis=</DigestValue>
      </Reference>
      <Reference URI="/xl/sharedStrings.xml?ContentType=application/vnd.openxmlformats-officedocument.spreadsheetml.sharedStrings+xml">
        <DigestMethod Algorithm="http://www.w3.org/2000/09/xmldsig#sha1"/>
        <DigestValue>UfI6HWNW9kpfO/beLUV0bJNh5Mo=</DigestValue>
      </Reference>
      <Reference URI="/xl/workbook.xml?ContentType=application/vnd.openxmlformats-officedocument.spreadsheetml.sheet.main+xml">
        <DigestMethod Algorithm="http://www.w3.org/2000/09/xmldsig#sha1"/>
        <DigestValue>86twrcl/jIqo+rd6DQxIWx7WTlI=</DigestValue>
      </Reference>
      <Reference URI="/xl/media/image2.jpeg?ContentType=image/jpeg">
        <DigestMethod Algorithm="http://www.w3.org/2000/09/xmldsig#sha1"/>
        <DigestValue>Zisxm7HzO31r7k/UGAZPvJD38AE=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EQCQ1owCM9q3zhS2PcLF8hRqIe8=</DigestValue>
      </Reference>
    </Manifest>
    <SignatureProperties>
      <SignatureProperty Id="idSignatureTime" Target="#idPackageSignature">
        <mdssi:SignatureTime>
          <mdssi:Format>YYYY-MM-DDThh:mm:ssTZD</mdssi:Format>
          <mdssi:Value>2023-01-05T10:07:57Z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Thang 12_2022 (TT198+TT98)_sent to VCAM</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2023-01-05T10:07:57Z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MVcT0RxYyGhBkm7hEvxJZwJnBQ4=</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xRH7YrUmajIRhxl7wpTAuTdypQM=</DigestValue>
    </Reference>
  </SignedInfo>
  <SignatureValue>dq4omQNZtNZIL4WfDqDGVRSADZbfN5rR3xJpzMUOXK0oXV/muWCQD4NPIL0BukLxGWLhUiW68xCA
yktQfQkpn4Y3Z774aChFeZKE9daAItB0D7pg14oPJAZIfdbfMdZvUErAgirmc7sHsxq4MJbytZNO
sq7vf9pEY+aORD6ZfQg=</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G5DzOpfxlJxOJsfR47Gp6gEzQPk=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Gvc3KQDKWnNdTceqoUNqYhn+v+c=</DigestValue>
      </Reference>
      <Reference URI="/xl/drawings/drawing2.xml?ContentType=application/vnd.openxmlformats-officedocument.drawing+xml">
        <DigestMethod Algorithm="http://www.w3.org/2000/09/xmldsig#sha1"/>
        <DigestValue>r44BpfDqs6aA4bVKoQ8o72GjKEs=</DigestValue>
      </Reference>
      <Reference URI="/xl/drawings/drawing3.xml?ContentType=application/vnd.openxmlformats-officedocument.drawing+xml">
        <DigestMethod Algorithm="http://www.w3.org/2000/09/xmldsig#sha1"/>
        <DigestValue>Xm8JTZVzBKfu1joxjR7Kw+zHzKw=</DigestValue>
      </Reference>
      <Reference URI="/xl/drawings/drawing4.xml?ContentType=application/vnd.openxmlformats-officedocument.drawing+xml">
        <DigestMethod Algorithm="http://www.w3.org/2000/09/xmldsig#sha1"/>
        <DigestValue>0/zf6rcjVytdBthzoAdWLQs871A=</DigestValue>
      </Reference>
      <Reference URI="/xl/drawings/drawing5.xml?ContentType=application/vnd.openxmlformats-officedocument.drawing+xml">
        <DigestMethod Algorithm="http://www.w3.org/2000/09/xmldsig#sha1"/>
        <DigestValue>lY6vIa9j8S08wHjug/Ab7AVO+uc=</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OI7XxXbQVoal4lCWvYoDWQiR2Zg=</DigestValue>
      </Reference>
      <Reference URI="/xl/drawings/drawing8.xml?ContentType=application/vnd.openxmlformats-officedocument.drawing+xml">
        <DigestMethod Algorithm="http://www.w3.org/2000/09/xmldsig#sha1"/>
        <DigestValue>Slb7XlIKFjCeScl0ViVFw0aHWl0=</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XSHQvrQPzXV1Wh1t9OgwK/QXvXc=</DigestValue>
      </Reference>
      <Reference URI="/xl/printerSettings/printerSettings2.bin?ContentType=application/vnd.openxmlformats-officedocument.spreadsheetml.printerSettings">
        <DigestMethod Algorithm="http://www.w3.org/2000/09/xmldsig#sha1"/>
        <DigestValue>XSHQvrQPzXV1Wh1t9OgwK/QXvXc=</DigestValue>
      </Reference>
      <Reference URI="/xl/printerSettings/printerSettings3.bin?ContentType=application/vnd.openxmlformats-officedocument.spreadsheetml.printerSettings">
        <DigestMethod Algorithm="http://www.w3.org/2000/09/xmldsig#sha1"/>
        <DigestValue>XSHQvrQPzXV1Wh1t9OgwK/QXvXc=</DigestValue>
      </Reference>
      <Reference URI="/xl/printerSettings/printerSettings4.bin?ContentType=application/vnd.openxmlformats-officedocument.spreadsheetml.printerSettings">
        <DigestMethod Algorithm="http://www.w3.org/2000/09/xmldsig#sha1"/>
        <DigestValue>XSHQvrQPzXV1Wh1t9OgwK/QXvXc=</DigestValue>
      </Reference>
      <Reference URI="/xl/printerSettings/printerSettings5.bin?ContentType=application/vnd.openxmlformats-officedocument.spreadsheetml.printerSettings">
        <DigestMethod Algorithm="http://www.w3.org/2000/09/xmldsig#sha1"/>
        <DigestValue>XSHQvrQPzXV1Wh1t9OgwK/QXvXc=</DigestValue>
      </Reference>
      <Reference URI="/xl/printerSettings/printerSettings6.bin?ContentType=application/vnd.openxmlformats-officedocument.spreadsheetml.printerSettings">
        <DigestMethod Algorithm="http://www.w3.org/2000/09/xmldsig#sha1"/>
        <DigestValue>SO7zd+kXp0CEI4dHtczZyIdUNfo=</DigestValue>
      </Reference>
      <Reference URI="/xl/printerSettings/printerSettings7.bin?ContentType=application/vnd.openxmlformats-officedocument.spreadsheetml.printerSettings">
        <DigestMethod Algorithm="http://www.w3.org/2000/09/xmldsig#sha1"/>
        <DigestValue>XSHQvrQPzXV1Wh1t9OgwK/QXvXc=</DigestValue>
      </Reference>
      <Reference URI="/xl/printerSettings/printerSettings8.bin?ContentType=application/vnd.openxmlformats-officedocument.spreadsheetml.printerSettings">
        <DigestMethod Algorithm="http://www.w3.org/2000/09/xmldsig#sha1"/>
        <DigestValue>EOZNJxyNdfm7QCHiZqjwC4t9Z0Q=</DigestValue>
      </Reference>
      <Reference URI="/xl/sharedStrings.xml?ContentType=application/vnd.openxmlformats-officedocument.spreadsheetml.sharedStrings+xml">
        <DigestMethod Algorithm="http://www.w3.org/2000/09/xmldsig#sha1"/>
        <DigestValue>UfI6HWNW9kpfO/beLUV0bJNh5Mo=</DigestValue>
      </Reference>
      <Reference URI="/xl/styles.xml?ContentType=application/vnd.openxmlformats-officedocument.spreadsheetml.styles+xml">
        <DigestMethod Algorithm="http://www.w3.org/2000/09/xmldsig#sha1"/>
        <DigestValue>ePy9Tb/IiGgJtqLUDXSAAJvwqpo=</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86twrcl/jIqo+rd6DQxIWx7WTlI=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fAHdmly8/ubAxy6zlAGANr/gZeo=</DigestValue>
      </Reference>
      <Reference URI="/xl/worksheets/sheet2.xml?ContentType=application/vnd.openxmlformats-officedocument.spreadsheetml.worksheet+xml">
        <DigestMethod Algorithm="http://www.w3.org/2000/09/xmldsig#sha1"/>
        <DigestValue>QyDgWdQqC8uWR2v9731sqYGwnbU=</DigestValue>
      </Reference>
      <Reference URI="/xl/worksheets/sheet3.xml?ContentType=application/vnd.openxmlformats-officedocument.spreadsheetml.worksheet+xml">
        <DigestMethod Algorithm="http://www.w3.org/2000/09/xmldsig#sha1"/>
        <DigestValue>TIigDg2NymyEvPLuKKovDG/VYus=</DigestValue>
      </Reference>
      <Reference URI="/xl/worksheets/sheet4.xml?ContentType=application/vnd.openxmlformats-officedocument.spreadsheetml.worksheet+xml">
        <DigestMethod Algorithm="http://www.w3.org/2000/09/xmldsig#sha1"/>
        <DigestValue>ZOT6y0Q98+cIBBcQel0TYIdgtis=</DigestValue>
      </Reference>
      <Reference URI="/xl/worksheets/sheet5.xml?ContentType=application/vnd.openxmlformats-officedocument.spreadsheetml.worksheet+xml">
        <DigestMethod Algorithm="http://www.w3.org/2000/09/xmldsig#sha1"/>
        <DigestValue>wncA/mpcpcPD7eWGeQISod2D3vk=</DigestValue>
      </Reference>
      <Reference URI="/xl/worksheets/sheet6.xml?ContentType=application/vnd.openxmlformats-officedocument.spreadsheetml.worksheet+xml">
        <DigestMethod Algorithm="http://www.w3.org/2000/09/xmldsig#sha1"/>
        <DigestValue>omn5k1zAkV5ZrtbLvL71iuV4ZRw=</DigestValue>
      </Reference>
      <Reference URI="/xl/worksheets/sheet7.xml?ContentType=application/vnd.openxmlformats-officedocument.spreadsheetml.worksheet+xml">
        <DigestMethod Algorithm="http://www.w3.org/2000/09/xmldsig#sha1"/>
        <DigestValue>mui/mTJ1DVdsdqExNWsBEwXe7ng=</DigestValue>
      </Reference>
      <Reference URI="/xl/worksheets/sheet8.xml?ContentType=application/vnd.openxmlformats-officedocument.spreadsheetml.worksheet+xml">
        <DigestMethod Algorithm="http://www.w3.org/2000/09/xmldsig#sha1"/>
        <DigestValue>ZIENZz4Tqb+wNqNWYwNOVCFRnuY=</DigestValue>
      </Reference>
    </Manifest>
    <SignatureProperties>
      <SignatureProperty Id="idSignatureTime" Target="#idPackageSignature">
        <mdssi:SignatureTime xmlns:mdssi="http://schemas.openxmlformats.org/package/2006/digital-signature">
          <mdssi:Format>YYYY-MM-DDThh:mm:ssTZD</mdssi:Format>
          <mdssi:Value>2023-01-06T03:47:01Z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2023-01-06T03:47:01Z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Báo cáo thu nhập</vt:lpstr>
      <vt:lpstr>Báo cáo tình hình tài chính</vt:lpstr>
      <vt:lpstr>BCTaiSan_06134</vt:lpstr>
      <vt:lpstr>BCKetQuaHoatDong_06135</vt:lpstr>
      <vt:lpstr>Báo cáo danh mục đầu tư TT98</vt:lpstr>
      <vt:lpstr>BCHoatDongVay_06026</vt:lpstr>
      <vt:lpstr>Khac_06137</vt:lpstr>
      <vt:lpstr>Phụ lục XXVI Part B</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2023-01-01T07:00:14Z</dcterms:created>
  <dcterms:modified xsi:type="dcterms:W3CDTF">2023-01-05T06:38:04Z</dcterms:modified>
</cp:coreProperties>
</file>