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4.xml" ContentType="application/vnd.openxmlformats-officedocument.drawing+xml"/>
  <Override PartName="/xl/drawings/drawing8.xml" ContentType="application/vnd.openxmlformats-officedocument.drawing+xml"/>
  <Override PartName="/xl/worksheets/sheet1.xml" ContentType="application/vnd.openxmlformats-officedocument.spreadsheetml.worksheet+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mc:AlternateContent xmlns:mc="http://schemas.openxmlformats.org/markup-compatibility/2006">
    <mc:Choice Requires="x15">
      <x15ac:absPath xmlns:x15ac="http://schemas.microsoft.com/office/spreadsheetml/2010/11/ac" url="D:\07. VCAMFI\BC THÁNG\T08.2025\"/>
    </mc:Choice>
  </mc:AlternateContent>
  <xr:revisionPtr revIDLastSave="0" documentId="13_ncr:1_{64CF038D-A1F8-4CDE-9793-882F23E1C15F}" xr6:coauthVersionLast="47" xr6:coauthVersionMax="47" xr10:uidLastSave="{00000000-0000-0000-0000-000000000000}"/>
  <bookViews>
    <workbookView xWindow="38280" yWindow="3225" windowWidth="29040" windowHeight="15720" tabRatio="956" xr2:uid="{00000000-000D-0000-FFFF-FFFF00000000}"/>
  </bookViews>
  <sheets>
    <sheet name="Báo cáo thu nhập" sheetId="10" r:id="rId1"/>
    <sheet name="BCTinhHinhTaiChinh" sheetId="11" r:id="rId2"/>
    <sheet name="BCTaiSan_06134" sheetId="12" r:id="rId3"/>
    <sheet name="BCKetQuaHoatDong_06135" sheetId="13" r:id="rId4"/>
    <sheet name="BCDanhMucDauTu_06136" sheetId="14" r:id="rId5"/>
    <sheet name="BCHoatDongVay_06026" sheetId="8" r:id="rId6"/>
    <sheet name="Khac_06137" sheetId="15" r:id="rId7"/>
    <sheet name="Phụ lục XXVI Part B" sheetId="9" r:id="rId8"/>
  </sheets>
  <definedNames>
    <definedName name="LOCAL_MYSQL_DATE_FORMAT" localSheetId="5"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7"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Print_Area" localSheetId="7">'Phụ lục XXVI Part B'!$A$1:$G$108</definedName>
    <definedName name="_xlnm.Print_Titles" localSheetId="5">BCHoatDongVay_06026!$18:$19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2" i="9" l="1"/>
  <c r="D11" i="9"/>
  <c r="D18" i="11"/>
  <c r="D17" i="11" s="1"/>
  <c r="E18" i="11"/>
  <c r="E17" i="11" s="1"/>
  <c r="D26" i="11"/>
  <c r="D25" i="11" s="1"/>
  <c r="E26" i="11"/>
  <c r="E25" i="11" s="1"/>
  <c r="D41" i="11"/>
  <c r="E41" i="11"/>
  <c r="D48" i="11"/>
  <c r="E48" i="11"/>
  <c r="D56" i="11"/>
  <c r="D54" i="11" s="1"/>
  <c r="E56" i="11"/>
  <c r="E54" i="11" s="1"/>
  <c r="D63" i="11"/>
  <c r="E63" i="11"/>
  <c r="D67" i="11"/>
  <c r="E67" i="11"/>
  <c r="D73" i="11"/>
  <c r="D72" i="11" s="1"/>
  <c r="E73" i="11"/>
  <c r="E72" i="11" s="1"/>
  <c r="D80" i="11"/>
  <c r="E80" i="11"/>
  <c r="D86" i="11"/>
  <c r="D84" i="11" s="1"/>
  <c r="E86" i="11"/>
  <c r="E84" i="11" s="1"/>
  <c r="D93" i="11"/>
  <c r="E93" i="11"/>
  <c r="D102" i="11"/>
  <c r="E102" i="11"/>
  <c r="D106" i="11"/>
  <c r="E106" i="11"/>
  <c r="D110" i="11"/>
  <c r="E110" i="11"/>
  <c r="D18" i="10"/>
  <c r="E18" i="10"/>
  <c r="F18" i="10"/>
  <c r="G18" i="10"/>
  <c r="D21" i="10"/>
  <c r="E21" i="10"/>
  <c r="F21" i="10"/>
  <c r="F17" i="10" s="1"/>
  <c r="G21" i="10"/>
  <c r="G17" i="10" s="1"/>
  <c r="G72" i="10" s="1"/>
  <c r="G76" i="10" s="1"/>
  <c r="G80" i="10" s="1"/>
  <c r="F25" i="10"/>
  <c r="G25" i="10"/>
  <c r="D30" i="10"/>
  <c r="E30" i="10"/>
  <c r="F30" i="10"/>
  <c r="G30" i="10"/>
  <c r="G35" i="10"/>
  <c r="D36" i="10"/>
  <c r="D35" i="10" s="1"/>
  <c r="E36" i="10"/>
  <c r="E35" i="10" s="1"/>
  <c r="F36" i="10"/>
  <c r="F35" i="10" s="1"/>
  <c r="G36" i="10"/>
  <c r="D57" i="10"/>
  <c r="D44" i="10" s="1"/>
  <c r="E57" i="10"/>
  <c r="E44" i="10" s="1"/>
  <c r="F57" i="10"/>
  <c r="F44" i="10" s="1"/>
  <c r="G57" i="10"/>
  <c r="G44" i="10" s="1"/>
  <c r="D73" i="10"/>
  <c r="E73" i="10"/>
  <c r="F73" i="10"/>
  <c r="G73" i="10"/>
  <c r="E17" i="10" l="1"/>
  <c r="E72" i="10" s="1"/>
  <c r="E76" i="10" s="1"/>
  <c r="E80" i="10" s="1"/>
  <c r="D17" i="10"/>
  <c r="D72" i="10" s="1"/>
  <c r="D76" i="10" s="1"/>
  <c r="D80" i="10" s="1"/>
  <c r="F72" i="10"/>
  <c r="F76" i="10" s="1"/>
  <c r="F80" i="10" s="1"/>
  <c r="E40" i="11"/>
  <c r="D40" i="11"/>
  <c r="D37" i="11" s="1"/>
  <c r="D61" i="11" s="1"/>
  <c r="D101" i="11" s="1"/>
  <c r="D100" i="11"/>
  <c r="E100" i="11"/>
  <c r="E37" i="11"/>
  <c r="E61" i="11"/>
  <c r="E101" i="11" l="1"/>
</calcChain>
</file>

<file path=xl/sharedStrings.xml><?xml version="1.0" encoding="utf-8"?>
<sst xmlns="http://schemas.openxmlformats.org/spreadsheetml/2006/main" count="1099" uniqueCount="919">
  <si>
    <t>Chỉ tiêu
Indicators</t>
  </si>
  <si>
    <t>Mã số
Code</t>
  </si>
  <si>
    <t>Thuyết minh
Note</t>
  </si>
  <si>
    <t>NĂM 2025
YEAR 2025</t>
  </si>
  <si>
    <t>NĂM 2024
YEAR 2024</t>
  </si>
  <si>
    <t>Tháng 07 năm 2025
Jul 2025</t>
  </si>
  <si>
    <t>Số lũy kế
Year-to-date</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</si>
  <si>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</si>
  <si>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</si>
  <si>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</si>
  <si>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</si>
  <si>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</si>
  <si>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</si>
  <si>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</si>
  <si>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</si>
  <si>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</si>
  <si>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</si>
  <si>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</si>
  <si>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</si>
  <si>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</si>
  <si>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</si>
  <si>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</si>
  <si>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</si>
  <si>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</si>
  <si>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</si>
  <si>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</si>
  <si>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</si>
  <si>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</si>
  <si>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</si>
  <si>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</si>
  <si>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</si>
  <si>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</si>
  <si>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</si>
  <si>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Phụ trội/Chiết khấu trái phiếu
Amortisation of bonds</t>
  </si>
  <si>
    <t>08</t>
  </si>
  <si>
    <t>Phụ trội/Chiết khấu trái phiếu niêm yết
Amortisation of listed bonds</t>
  </si>
  <si>
    <t>08.1</t>
  </si>
  <si>
    <t>Phụ trội/Chiết khấu trái phiếu chưa niêm yết
Amortisation of unlisted bonds</t>
  </si>
  <si>
    <t>08.2</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</si>
  <si>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</si>
  <si>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1.9. Doanh thu khác về đầu tư   
Other investment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</si>
  <si>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</si>
  <si>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</si>
  <si>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</si>
  <si>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</si>
  <si>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</si>
  <si>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</si>
  <si>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</si>
  <si>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</si>
  <si>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</si>
  <si>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</si>
  <si>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</si>
  <si>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</si>
  <si>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</si>
  <si>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</si>
  <si>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</si>
  <si>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</si>
  <si>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</si>
  <si>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</si>
  <si>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</si>
  <si>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</si>
  <si>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</si>
  <si>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</si>
  <si>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</si>
  <si>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</si>
  <si>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</si>
  <si>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</si>
  <si>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</si>
  <si>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</si>
  <si>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</si>
  <si>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</si>
  <si>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</si>
  <si>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</si>
  <si>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</si>
  <si>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</si>
  <si>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</si>
  <si>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</si>
  <si>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</si>
  <si>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</si>
  <si>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</si>
  <si>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</si>
  <si>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</si>
  <si>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</si>
  <si>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</si>
  <si>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</si>
  <si>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</si>
  <si>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</si>
  <si>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</si>
  <si>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</si>
  <si>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</si>
  <si>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</si>
  <si>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</si>
  <si>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</si>
  <si>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</si>
  <si>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</si>
  <si>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</si>
  <si>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</si>
  <si>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</si>
  <si>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</si>
  <si>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</si>
  <si>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</si>
  <si>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</si>
  <si>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</si>
  <si>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</si>
  <si>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</si>
  <si>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</si>
  <si>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</si>
  <si>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</si>
  <si>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</si>
  <si>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</si>
  <si>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</si>
  <si>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</si>
  <si>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</si>
  <si>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</si>
  <si>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</si>
  <si>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</si>
  <si>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</si>
  <si>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</si>
  <si>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</si>
  <si>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</si>
  <si>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</si>
  <si>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</si>
  <si>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</si>
  <si>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</si>
  <si>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</si>
  <si>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</si>
  <si>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</si>
  <si>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</si>
  <si>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</si>
  <si>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</si>
  <si>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</si>
  <si>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</si>
  <si>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</si>
  <si>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</si>
  <si>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CHỈ TIÊU
Indicators</t>
  </si>
  <si>
    <t>Thuyết minh
Notes</t>
  </si>
  <si>
    <t>Tại ngày 31/07/2025
As at 31 Jul 2025</t>
  </si>
  <si>
    <t>I.TÀI SẢN
Asset</t>
  </si>
  <si>
    <t>I</t>
  </si>
  <si>
    <t>1.Tiền gửi ngân hàng và tương đương tiền
Cash at bank and cash equivalent</t>
  </si>
  <si>
    <t>110</t>
  </si>
  <si>
    <t>1.1. Tiền gửi ngân hàng
Cash at bank</t>
  </si>
  <si>
    <t>111</t>
  </si>
  <si>
    <t>Tiền gửi của nhà đầu tư cho hoạt động mua Chứng chỉ quỹ
Cash at bank for Fund's subscription</t>
  </si>
  <si>
    <t>111.1</t>
  </si>
  <si>
    <t>Tiền phải trả cho Nhà đầu tư về mua lại Chứng chỉ quỹ
Cash at bank for Fund's redemption</t>
  </si>
  <si>
    <t>111.2</t>
  </si>
  <si>
    <t>Tiền gửi ngân hàng cho hoạt động của Quỹ
Cash at bank for Fund's operation</t>
  </si>
  <si>
    <t>111.3</t>
  </si>
  <si>
    <t>Tiền gửi ký quỹ cho hoạt động đầu tư chứng khoán phái sinh
Margin account for trading derivatives</t>
  </si>
  <si>
    <t>111.4</t>
  </si>
  <si>
    <t>1.2. Tiền gửi có kỳ hạn dưới 3 tháng
Deposit with term less than 3 months</t>
  </si>
  <si>
    <t>112</t>
  </si>
  <si>
    <t>1.3. Tài khoản phong tỏa
Escrow account</t>
  </si>
  <si>
    <t>113</t>
  </si>
  <si>
    <t>2. Các khoản đầu tư thuần
Investment</t>
  </si>
  <si>
    <t>120</t>
  </si>
  <si>
    <t>2.1. Các khoản đầu tư
Investment</t>
  </si>
  <si>
    <t>121</t>
  </si>
  <si>
    <t>Cổ phiếu niêm yết
Listed Shares</t>
  </si>
  <si>
    <t>121.1</t>
  </si>
  <si>
    <t>Cổ phiếu chưa niêm yết
Unlisted Shares</t>
  </si>
  <si>
    <t>121.2</t>
  </si>
  <si>
    <t>Trái phiếu niêm yết
List Bonds</t>
  </si>
  <si>
    <t>121.3</t>
  </si>
  <si>
    <t>Trái phiếu chưa niêm yết
Unlisted Bonds</t>
  </si>
  <si>
    <t>121.4</t>
  </si>
  <si>
    <t>Chứng chỉ tiền gửi
Certificates of Deposit</t>
  </si>
  <si>
    <t>121.5</t>
  </si>
  <si>
    <t>Hợp đồng tiền gửi có kỳ hạn trên ba (03) tháng
Deposit with term over three (03) months</t>
  </si>
  <si>
    <t>121.6</t>
  </si>
  <si>
    <t>Quyền mua chứng khoán
Investments - Rights</t>
  </si>
  <si>
    <t>121.7</t>
  </si>
  <si>
    <t>Hợp đồng tương lai chỉ số
Index future contracts</t>
  </si>
  <si>
    <t>121.8</t>
  </si>
  <si>
    <t>Đầu tư khác
Other Investments</t>
  </si>
  <si>
    <t>121.9</t>
  </si>
  <si>
    <t>2.2. Dự phòng giảm giá tài sản nhận thế chấp
Impairment of devaluation of assets as pledge</t>
  </si>
  <si>
    <t>122</t>
  </si>
  <si>
    <t>3. Các khoản phải thu
Receivables</t>
  </si>
  <si>
    <t>130</t>
  </si>
  <si>
    <t>3.1. Phải thu về bán các khoản đầu tư
Receivables from investments sold but not yet settled</t>
  </si>
  <si>
    <t>131</t>
  </si>
  <si>
    <t>Trong đó: Phải thu khó đòi về bán các khoản đầu tư
In which: Overdue receivables from selling investments</t>
  </si>
  <si>
    <t>132</t>
  </si>
  <si>
    <t>3.2. Phải thu và dự thu cổ tức, tiền lãi các khoản đầu tư
Dividend and interest receivables</t>
  </si>
  <si>
    <t>133</t>
  </si>
  <si>
    <t>3.2.1. Phải thu cổ tức, tiền lãi đến ngày nhận
Dividend and interest receivables on or after payment date</t>
  </si>
  <si>
    <t>134</t>
  </si>
  <si>
    <t>Phải thu cổ tức
Dividend receivable</t>
  </si>
  <si>
    <t>134.1</t>
  </si>
  <si>
    <t>Phải thu trái tức
Coupon receivables</t>
  </si>
  <si>
    <t>134.2</t>
  </si>
  <si>
    <t>Phải thu lãi tiền gửi có kỳ hạn dưới 3 tháng
Interest receivables from deposit with term less than three (03) months</t>
  </si>
  <si>
    <t>134.3</t>
  </si>
  <si>
    <t>Phải thu lãi tiền gửi có kỳ hạn trên 3 tháng
Interest receivables from deposit with term more than three (03) months</t>
  </si>
  <si>
    <t>134.4</t>
  </si>
  <si>
    <t>Phải thu lãi chứng chỉ tiền gửi
Interest receivables from Certificates of Deposit</t>
  </si>
  <si>
    <t>134.5</t>
  </si>
  <si>
    <t>Trong đó: Phải thu khó đòi về cổ tức, tiền lãi đến ngày nhận nhưng chưa nhận được
In which: Overdue receivables from dividend, interest income</t>
  </si>
  <si>
    <t>135</t>
  </si>
  <si>
    <t>3.2.2. Dự thu cổ tức, tiền lãi chưa đến ngày nhận 
Dividend and interest receivables before payment date</t>
  </si>
  <si>
    <t>136</t>
  </si>
  <si>
    <t>Dự thu cổ tức
Dividend receivables</t>
  </si>
  <si>
    <t>136.1</t>
  </si>
  <si>
    <t>Dự thu lãi trái phiếu
Bond coupon receivables</t>
  </si>
  <si>
    <t>136.2</t>
  </si>
  <si>
    <t>Dự thu lãi tiền gửi có kỳ hạn dưới 3 tháng
Interest acrrual from deposit with term less than three (03) months</t>
  </si>
  <si>
    <t>136.3</t>
  </si>
  <si>
    <t>Dự thu lãi tiền gửi có kỳ hạn trên 3 tháng
Interest accrual from deposit with term more than three (03) months</t>
  </si>
  <si>
    <t>136.4</t>
  </si>
  <si>
    <t>Dự thu lãi chứng chỉ tiền gửi
Interest accrual from Certificates of Deposit</t>
  </si>
  <si>
    <t>136.5</t>
  </si>
  <si>
    <t>3.3. Các khoản phải thu khác
Other receivables</t>
  </si>
  <si>
    <t>137</t>
  </si>
  <si>
    <t>Phải thu cho khoản cổ phiếu hạn chế chờ mua
Receivable from AP/Investors on securities on hold of buying</t>
  </si>
  <si>
    <t>137.1</t>
  </si>
  <si>
    <t>Các tài sản khác
Other assets</t>
  </si>
  <si>
    <t>137.2</t>
  </si>
  <si>
    <t>Trả trước lệ phí cấp giấy chứng nhận hoạt động Quỹ 
Prepaid expense for Setup fee</t>
  </si>
  <si>
    <t>137.2.1</t>
  </si>
  <si>
    <t>Trả trước phí quản lý thường niên trả UBCKNN 
Prepaid expense for annual management fee for SSC</t>
  </si>
  <si>
    <t>137.2.2</t>
  </si>
  <si>
    <t>Các khoản khác  
Others</t>
  </si>
  <si>
    <t>137.3</t>
  </si>
  <si>
    <t>3.4. Dự phòng nợ phải thu khó đòi
Provision for doubtful debt</t>
  </si>
  <si>
    <t>138</t>
  </si>
  <si>
    <t>TỔNG TÀI SẢN
TOTAL ASSETS</t>
  </si>
  <si>
    <t>100</t>
  </si>
  <si>
    <t>II. NỢ PHẢI TRẢ
TOTAL LIABILITIES</t>
  </si>
  <si>
    <t>II</t>
  </si>
  <si>
    <t>1. Vay ngắn hạn
Short-term borrowings</t>
  </si>
  <si>
    <t>311</t>
  </si>
  <si>
    <t>Gốc khoản vay ngắn hạn
Short-term loans Principal</t>
  </si>
  <si>
    <t>311.1</t>
  </si>
  <si>
    <t>Trích trước lãi vay ngắn hạn
Accrued Interest Expense</t>
  </si>
  <si>
    <t>311.2</t>
  </si>
  <si>
    <t>2. Phải trả về mua các khoản đầu tư
Payables for securities purchased but not yet settled</t>
  </si>
  <si>
    <t>312</t>
  </si>
  <si>
    <t>3. Phải trả phí cho các Đại lý phân phối, Công ty quản lý Quỹ về mua bán CCQ
Subscription and Redemption fee payable to distributors and fund management company</t>
  </si>
  <si>
    <t>313</t>
  </si>
  <si>
    <t>Phải trả phí cho các đại lý phân phối về mua bán CCQ
Subscription and Redemption fee payable to distributors</t>
  </si>
  <si>
    <t>313.1</t>
  </si>
  <si>
    <t>Phải trả phí cho Công ty Quản lý Quỹ về mua bán CCQ
Subscription and Redemption fee payable to fund management company</t>
  </si>
  <si>
    <t>313.2</t>
  </si>
  <si>
    <t>4. Thuế và các khoản phải nộp Nhà nước
Tax payables and obligations to the State Budget</t>
  </si>
  <si>
    <t>314</t>
  </si>
  <si>
    <t>5.Phải trả thu nhập cho Nhà đầu tư
Profit distribution payables</t>
  </si>
  <si>
    <t>315</t>
  </si>
  <si>
    <t>6. Chi phí phải trả 
Accual Expenses</t>
  </si>
  <si>
    <t>316</t>
  </si>
  <si>
    <t>6.1. Phí giao dịch
Transaction fee</t>
  </si>
  <si>
    <t>316.1</t>
  </si>
  <si>
    <t>Phải trả phí môi giới
Brokerage fee payables</t>
  </si>
  <si>
    <t>316.1.1</t>
  </si>
  <si>
    <t>Phải trả phí giao dịch thanh toán bù trừ chứng khoán
Clearing settlement fee payables</t>
  </si>
  <si>
    <t>316.1.2</t>
  </si>
  <si>
    <t>6.2. Trích trước phí kiểm toán
Accrued expense for audit fee</t>
  </si>
  <si>
    <t>316.2</t>
  </si>
  <si>
    <t>6.3. Trích trước phí họp đại hội thường niên
Accrued expense for Annual General meeting</t>
  </si>
  <si>
    <t>316.3</t>
  </si>
  <si>
    <t>6.4. Trích trước phí báo cáo thường niên
Accrued expense for Annual report</t>
  </si>
  <si>
    <t>316.4</t>
  </si>
  <si>
    <t>6.5. Trích trước thù lao ban đại diện quỹ
Accrued expense for Remuneration Payable to Fund's Board of Representatives</t>
  </si>
  <si>
    <t>316.5</t>
  </si>
  <si>
    <t>7. Phải trả cho Nhà đầu tư về mua Chứng chỉ quỹ
Subcription payable to investors</t>
  </si>
  <si>
    <t>317</t>
  </si>
  <si>
    <t>Phải trả cho Nhà đầu tư chờ mua Chứng chỉ quỹ
Subscription Pending Allotment</t>
  </si>
  <si>
    <t>317.1</t>
  </si>
  <si>
    <t>Phải trả Nhà đầu tư trên tài sản giữ hộ
Payables to investors for investment bought on behalf</t>
  </si>
  <si>
    <t>317.2</t>
  </si>
  <si>
    <t>8. Phải trả cho Nhà đầu tư về mua lại Chứng chỉ quỹ
Redemption payable</t>
  </si>
  <si>
    <t>318</t>
  </si>
  <si>
    <t>9. Phải trả dịch vụ quản lý Quỹ mở
Fund management related service expense payable</t>
  </si>
  <si>
    <t>319</t>
  </si>
  <si>
    <t>Trích trước phải trả phí quản lý
Accrued expenses for Management fee</t>
  </si>
  <si>
    <t>319.1</t>
  </si>
  <si>
    <t>Trích trước phí lưu ký tài sản Quỹ mở
Accrued expense for Custodian fee</t>
  </si>
  <si>
    <t>319.2</t>
  </si>
  <si>
    <t>Phí dịch vụ lưu ký - bảo quản tài sản
Custodian service - Safe Custody Fee</t>
  </si>
  <si>
    <t>319.2.1</t>
  </si>
  <si>
    <t>Phí dịch vụ lưu ký - giao dịch chứng khoán
Custodian service - Transaction fee</t>
  </si>
  <si>
    <t>319.2.2</t>
  </si>
  <si>
    <t>Phí dịch vụ lưu ký - phí VSD
Custodian service -  VSD fee</t>
  </si>
  <si>
    <t>319.2.3</t>
  </si>
  <si>
    <t>Trích trước phí quản trị quỹ
Accrued expense for Fund administration fee</t>
  </si>
  <si>
    <t>319.3</t>
  </si>
  <si>
    <t>Trích trước phí giám sát
Accrued expense for Supervising fee</t>
  </si>
  <si>
    <t>319.4</t>
  </si>
  <si>
    <t>Trích trước phí dịch vụ đại lý chuyển nhượng
Accrued expense for Tranfer agency fee</t>
  </si>
  <si>
    <t>319.5</t>
  </si>
  <si>
    <t>10. Phải trả, phải nộp khác
Other payables</t>
  </si>
  <si>
    <t>320</t>
  </si>
  <si>
    <t>Phải trả phí báo giá
Price feed fee payable</t>
  </si>
  <si>
    <t>320.1</t>
  </si>
  <si>
    <t>Trích trước phí công tác, họp của ban đại diện
Accrued expense for Fund's Board of Representatives travelling, meeting</t>
  </si>
  <si>
    <t>320.2</t>
  </si>
  <si>
    <t>Trích trước phí quản lý thường niên trả cho UBCKNN
Accrued expense for Annual Management fee pay to SSC</t>
  </si>
  <si>
    <t>320.3</t>
  </si>
  <si>
    <t>Trích trước phí thành lập Quỹ
Fund set up fee</t>
  </si>
  <si>
    <t>320.4</t>
  </si>
  <si>
    <t>Phí ngân hàng
Bank charge</t>
  </si>
  <si>
    <t>320.5</t>
  </si>
  <si>
    <t>Phải trả khác
Other payables</t>
  </si>
  <si>
    <t>320.6</t>
  </si>
  <si>
    <t>TỔNG NỢ PHẢI TRẢ
TOTAL LIABILITIES</t>
  </si>
  <si>
    <t>300</t>
  </si>
  <si>
    <t>III. GIÁ TRỊ TÀI SẢN RÒNG CÓ THỂ PHÂN PHỐI CHO NHÀ ĐẦU TƯ NẮM GIỮ CHỨNG CHỈ QUỸ MỞ (I-II)
DISTRIBUTABLE NET ASSET VALUE (I-II)</t>
  </si>
  <si>
    <t>400</t>
  </si>
  <si>
    <t>1. Vốn góp của Nhà đầu tư
Paid up capital</t>
  </si>
  <si>
    <t>411</t>
  </si>
  <si>
    <t>1.1 Vốn góp phát hành
Capital from subscription</t>
  </si>
  <si>
    <t>412</t>
  </si>
  <si>
    <t>1.2 Vốn góp mua lại
Capital from redemption</t>
  </si>
  <si>
    <t>413</t>
  </si>
  <si>
    <t>2. Thặng dư vốn góp của Nhà đầu tư
Share premium</t>
  </si>
  <si>
    <t>414</t>
  </si>
  <si>
    <t>3. Lợi nhuận chưa phân phối 
Undistributed earnings</t>
  </si>
  <si>
    <t>420</t>
  </si>
  <si>
    <t>3.1. Lợi nhuận chưa phân phối đầu kỳ
Retained earning at the beginning of the period</t>
  </si>
  <si>
    <t>420.1</t>
  </si>
  <si>
    <t>3.2. Lợi nhuận chưa phân phối trong kỳ
Retained earning during the period</t>
  </si>
  <si>
    <t>420.2</t>
  </si>
  <si>
    <t>IV. GIÁ TRỊ TÀI SẢN RÒNG QUỸ MỞ TRÊN 1 ĐƠN VỊ CHỨNG CHỈ QUỸ (IV=III/VI.4)
NET ASSET VALUE  PER FUND CERTIFICATE</t>
  </si>
  <si>
    <t>430</t>
  </si>
  <si>
    <t>V. LỢI NHUẬN ĐÃ PHÂN PHỐI CHO NHÀ ĐẦU TƯ
DISTRIBUTED EARNINGS</t>
  </si>
  <si>
    <t>440</t>
  </si>
  <si>
    <t>1. Lợi nhuận/ Tài sản đã phân phối cho Nhà đầu tư trong năm
Distributed earnings assets in the period</t>
  </si>
  <si>
    <t>441</t>
  </si>
  <si>
    <t>2. Lợi nhuận đã phân phối cho Nhà đầu tư lũy kế từ khi thành lập Quỹ mở đến kỳ lập báo cáo này
Accumulated distributed profit/ assets</t>
  </si>
  <si>
    <t>442</t>
  </si>
  <si>
    <t>VI. CÁC CHỈ TIÊU NGOÀI BÁO CÁO TÌNH HÌNH TÀI CHÍNH
OFF BALANCE SHEET ITEMS</t>
  </si>
  <si>
    <t>VI</t>
  </si>
  <si>
    <t>1. Tài sản nhận thế chấp
Assets received as pledge</t>
  </si>
  <si>
    <t>001</t>
  </si>
  <si>
    <t>2. Nợ khó đòi đã xử lý
Written off bad debts</t>
  </si>
  <si>
    <t>002</t>
  </si>
  <si>
    <t>3. Ngoại tệ các loại
Foreign currencies</t>
  </si>
  <si>
    <t>003</t>
  </si>
  <si>
    <t>4. Số lượng Chứng chỉ quỹ đang lưu hành
Number of outstanding fund certificates</t>
  </si>
  <si>
    <t>004</t>
  </si>
  <si>
    <t>STT
No</t>
  </si>
  <si>
    <t>Mã chỉ tiêu
Code</t>
  </si>
  <si>
    <t>%/cùng kỳ năm trước
%/against last year</t>
  </si>
  <si>
    <t>TÀI SẢN  
ASSETS</t>
  </si>
  <si>
    <t>2200</t>
  </si>
  <si>
    <t>I.1</t>
  </si>
  <si>
    <t>Tiền và các khoản tương đương tiền  
Cash and Cash Equivalents</t>
  </si>
  <si>
    <t>2201</t>
  </si>
  <si>
    <t>Tiền    
Cash</t>
  </si>
  <si>
    <t>2202</t>
  </si>
  <si>
    <t>Tiền gửi ngân hàng    
Cash at Bank</t>
  </si>
  <si>
    <t>2203</t>
  </si>
  <si>
    <t>Tiền gửi của nhà đầu tư cho hoạt động mua chứng chỉ quỹ     
Cash at bank for Fund's subscription</t>
  </si>
  <si>
    <t>2203.1</t>
  </si>
  <si>
    <t>Tiền phải trả cho Nhà đầu tư về mua lại Chứng chỉ quỹ    
Cash at bank for Fund's redemption</t>
  </si>
  <si>
    <t>2203.2</t>
  </si>
  <si>
    <t>Tiền gửi ngân hàng cho hoạt động của Quỹ    
Cash at bank for Fund's operation</t>
  </si>
  <si>
    <t>2203.3</t>
  </si>
  <si>
    <t>Tiền gửi ký quỹ cho hoạt động đầu tư chứng khoán phái sinh  
Margin account for trading derivatives</t>
  </si>
  <si>
    <t>2203.4</t>
  </si>
  <si>
    <t>Các khoản tương đương tiền    
Cash Equivalents</t>
  </si>
  <si>
    <t>2204</t>
  </si>
  <si>
    <t>I.2</t>
  </si>
  <si>
    <t>Các khoản đầu tư (kê chi tiết)    
Investments</t>
  </si>
  <si>
    <t>2205</t>
  </si>
  <si>
    <t>Cổ phiếu niêm yết    
Listed shares</t>
  </si>
  <si>
    <t>2205.1</t>
  </si>
  <si>
    <t>Cổ phiếu chưa niêm yết    
Unlisted shares</t>
  </si>
  <si>
    <t>2205.2</t>
  </si>
  <si>
    <t>Trái phiếu    
Bonds</t>
  </si>
  <si>
    <t>2205.3</t>
  </si>
  <si>
    <t>Chứng chỉ tiền gửi     
Certificates of Deposit</t>
  </si>
  <si>
    <t>2205.4</t>
  </si>
  <si>
    <t>Hợp đồng tiền gửi có kỳ hạn trên ba (03) tháng    
Deposit with term over three (03) months</t>
  </si>
  <si>
    <t>2205.5</t>
  </si>
  <si>
    <t>Quyền mua chứng khoán    
Investment - Rights</t>
  </si>
  <si>
    <t>2205.6</t>
  </si>
  <si>
    <t>Hợp đồng tương lai chỉ số    
Index future contracts</t>
  </si>
  <si>
    <t>2205.7</t>
  </si>
  <si>
    <t>Đầu tư khác  
Other investments</t>
  </si>
  <si>
    <t>2205.8</t>
  </si>
  <si>
    <t>I.3</t>
  </si>
  <si>
    <t>Phải thu cổ tức, trái tức  
Dividend, Coupon receivables</t>
  </si>
  <si>
    <t>2206</t>
  </si>
  <si>
    <t>Phải thu cổ tức    
Dividend receivable</t>
  </si>
  <si>
    <t>2206.1</t>
  </si>
  <si>
    <t>Phải thu trái tức    
Coupon receivable</t>
  </si>
  <si>
    <t>2206.2</t>
  </si>
  <si>
    <t>I.4</t>
  </si>
  <si>
    <t>Lãi được nhận    
Interest receivables</t>
  </si>
  <si>
    <t>2207</t>
  </si>
  <si>
    <t>Phải thu lãi tiền gửi có kỳ hạn  
Interest receivable from term deposits</t>
  </si>
  <si>
    <t>2207.1</t>
  </si>
  <si>
    <t>Phải thu lãi chứng chỉ tiền gửi  
Interest receivable from Certificates of Deposit</t>
  </si>
  <si>
    <t>2207.3</t>
  </si>
  <si>
    <t>I.5</t>
  </si>
  <si>
    <t>Tiền bán chứng khoán chờ thu    
Securities Trading Receivables</t>
  </si>
  <si>
    <t>2208</t>
  </si>
  <si>
    <t>I.6</t>
  </si>
  <si>
    <t>Các khoản phải thu khác    
Other receivables</t>
  </si>
  <si>
    <t>2210</t>
  </si>
  <si>
    <t>Dự phòng giảm giá tài sản nhận thế chấp  
Impairment of devaluation of assets as pledge</t>
  </si>
  <si>
    <t>2210.1</t>
  </si>
  <si>
    <t>Dự phòng nợ phải thu khó đòi    
Provision for doubtful debt</t>
  </si>
  <si>
    <t>2210.2</t>
  </si>
  <si>
    <t>Các khoản khác    
Others</t>
  </si>
  <si>
    <t>2210.3</t>
  </si>
  <si>
    <t>I.7</t>
  </si>
  <si>
    <t>Các tài sản khác    
Other assets</t>
  </si>
  <si>
    <t>2211</t>
  </si>
  <si>
    <t>I.8</t>
  </si>
  <si>
    <t>TỔNG TÀI SẢN    
TOTAL ASSETS</t>
  </si>
  <si>
    <t>2212</t>
  </si>
  <si>
    <t>Nợ    
Liabilities</t>
  </si>
  <si>
    <t>2213</t>
  </si>
  <si>
    <t>II.1</t>
  </si>
  <si>
    <t>Tiền phải thanh toán mua chứng khoán  
Securities Trading Payables</t>
  </si>
  <si>
    <t>2214</t>
  </si>
  <si>
    <t>II.2</t>
  </si>
  <si>
    <t>Các khoản phải trả khác  
Other Payables</t>
  </si>
  <si>
    <t>2215</t>
  </si>
  <si>
    <t>Phải trả nhà đầu tư    
Payables to investors</t>
  </si>
  <si>
    <t>2215.1</t>
  </si>
  <si>
    <t>Phải trả cho nhà đầu tư chờ mua chứng chỉ quỹ  
Subscription Pending allotment</t>
  </si>
  <si>
    <t>2215.1.1</t>
  </si>
  <si>
    <t>Phải trả nhà đầu tư trên tài sản giữ hộ    
Payables to investors for investment bought on behalf</t>
  </si>
  <si>
    <t>2215.1.2</t>
  </si>
  <si>
    <t>Phải trả nhà đầu tư trên cổ tức đã thu    
Payables to investors for collected dividend</t>
  </si>
  <si>
    <t>2215.1.3</t>
  </si>
  <si>
    <t>Phải trả cho Nhà đầu tư về mua lại Chứng chỉ quỹ    
Redemption payable to investors</t>
  </si>
  <si>
    <t>2215.1.4</t>
  </si>
  <si>
    <t>Thuế và các khoản phải nộp Nhà nước    
Taxes Payables and obligations to the State Budget</t>
  </si>
  <si>
    <t>2215.2</t>
  </si>
  <si>
    <t>Phải trả phí phát hành, mua lại chứng chỉ quỹ cho Đại lý phân phối và Công ty quản lý quỹ    
Subscription and Redemption fee payable to distributors and Fund Management Company</t>
  </si>
  <si>
    <t>2215.3</t>
  </si>
  <si>
    <t>Phải trả thu nhập cho nhà đầu tư    
Profit distribution payables</t>
  </si>
  <si>
    <t>2215.4</t>
  </si>
  <si>
    <t>Phải trả thù lao ban đại diện quỹ    
Remuneration Payable to Fund's Board of Representatives</t>
  </si>
  <si>
    <t>2215.5</t>
  </si>
  <si>
    <t>Phải trả phí quản lý cho công ty quản lý quỹ  
Management fee payable</t>
  </si>
  <si>
    <t>2215.6</t>
  </si>
  <si>
    <t>Phải trả phí quản trị quỹ    
Fund Administration fee payable</t>
  </si>
  <si>
    <t>2215.7</t>
  </si>
  <si>
    <t>Phải trả phí giám sát    
Supervisory service fee payable</t>
  </si>
  <si>
    <t>2215.8</t>
  </si>
  <si>
    <t>Phí giao dịch    
Transaction fee</t>
  </si>
  <si>
    <t>2215.9</t>
  </si>
  <si>
    <t>Phải trả phí môi giới    
Broker fee payable</t>
  </si>
  <si>
    <t>2215.9.1</t>
  </si>
  <si>
    <t>Phải trả phí phát hành thanh toán bù trừ chứng khoán    
Clearing Settlement Payables</t>
  </si>
  <si>
    <t>2215.9.2</t>
  </si>
  <si>
    <t>Trích trước phí lưu ký tài sản Quỹ mở    
Accrued expense for Custodian fee</t>
  </si>
  <si>
    <t>2215.10</t>
  </si>
  <si>
    <t>Phí dịch vụ lưu ký - bảo quản tài sản    
Custodian service - Safe Custody Fee</t>
  </si>
  <si>
    <t>2215.10.1</t>
  </si>
  <si>
    <t>2215.10.2</t>
  </si>
  <si>
    <t>Phí dịch vụ lưu ký - phí VSD    
Custodian service -  VSD fee</t>
  </si>
  <si>
    <t>2215.10.3</t>
  </si>
  <si>
    <t>Phải trả phí kiểm toán    
Audit fee payable</t>
  </si>
  <si>
    <t>2215.11</t>
  </si>
  <si>
    <t>Phải trả phí họp đại hội thưởng niên    
General meeting expense payable</t>
  </si>
  <si>
    <t>2215.12</t>
  </si>
  <si>
    <t>Phải trả phí báo cáo thường niên    
Annual report expense payable</t>
  </si>
  <si>
    <t>2215.13</t>
  </si>
  <si>
    <t>Phải trả phí dịch vụ đại lý chuyển nhượng  
Transfer Agency fee payable</t>
  </si>
  <si>
    <t>2215.14</t>
  </si>
  <si>
    <t>Dự chi phí cung cấp dịch vụ tính giá trị tài sản ròng tham chiếu (iNAV) cho HOSE    
Accrued expense for payable to HOSE for iNAV calculation</t>
  </si>
  <si>
    <t>2215.15</t>
  </si>
  <si>
    <t>Dự chi phí cấp quyền sử dụng chỉ số cho HOSE  
Accrued expense for payable to HOSE for Index usage</t>
  </si>
  <si>
    <t>2215.16</t>
  </si>
  <si>
    <t>Phải trả khác    
Other payable</t>
  </si>
  <si>
    <t>2215.17</t>
  </si>
  <si>
    <t>Phải trả phí báo giá    
Price feed fee payable</t>
  </si>
  <si>
    <t>2215.17.1</t>
  </si>
  <si>
    <t>Trích trước phí công tác, họp của ban đại diện  
Expense accruals for Fund's Board of Representatives travelling, meeting</t>
  </si>
  <si>
    <t>2215.17.2</t>
  </si>
  <si>
    <t>Trích trước phí quản lý thường niên trả UBCKNN  
Expense accruals for Annual Fee pay to SSC</t>
  </si>
  <si>
    <t>2215.17.3</t>
  </si>
  <si>
    <t>Trích trước phí quản lý niêm yết hàng năm tại SGDCK    
Accrued expense for listing fee at HOSE</t>
  </si>
  <si>
    <t>2215.17.4</t>
  </si>
  <si>
    <t>2215.17.5</t>
  </si>
  <si>
    <t>Vay ngắn hạn     
Short-term loans</t>
  </si>
  <si>
    <t>2215.18</t>
  </si>
  <si>
    <t>Gốc khoản vay ngắn hạn     
Short-term loans Principal</t>
  </si>
  <si>
    <t>2215.18.1</t>
  </si>
  <si>
    <t>Trich trước lãi vay ngắn hạn    
Accrued Interest Expense</t>
  </si>
  <si>
    <t>2215.18.2</t>
  </si>
  <si>
    <t>II.3</t>
  </si>
  <si>
    <t>TỔNG NỢ    
TOTAL LIABILITIES</t>
  </si>
  <si>
    <t>2216</t>
  </si>
  <si>
    <t>Tài sản ròng của Quỹ ( = I.8 - II.3)    
Net Asset Value ( = I.8 - II.3)</t>
  </si>
  <si>
    <t>2217</t>
  </si>
  <si>
    <t>Tổng số đơn vị quỹ    
Total Outstanding Fund Certificates</t>
  </si>
  <si>
    <t>2218</t>
  </si>
  <si>
    <t>Giá trị tài sản ròng trên một chứng chỉ quỹ (III/V)  
Net asset value per unit certificate (III/V)</t>
  </si>
  <si>
    <t>2219</t>
  </si>
  <si>
    <t>Lũy kế từ đầu năm
Accumulated figure from the beginning of the year</t>
  </si>
  <si>
    <t>Thu nhập từ hoạt động đầu tư
Income from Investment Activities</t>
  </si>
  <si>
    <t>2220</t>
  </si>
  <si>
    <t>1</t>
  </si>
  <si>
    <t>Cổ tức, trái tức được nhận
Dividend, Coupon</t>
  </si>
  <si>
    <t>2221</t>
  </si>
  <si>
    <t>Cổ tức được nhận
Dividend received</t>
  </si>
  <si>
    <t>2221.1</t>
  </si>
  <si>
    <t>Trái tức được nhận
Coupon received</t>
  </si>
  <si>
    <t>2221.2</t>
  </si>
  <si>
    <t>2</t>
  </si>
  <si>
    <t>Lãi được nhận
Income from Interest</t>
  </si>
  <si>
    <t>2222</t>
  </si>
  <si>
    <t>Lãi tiền gửi ngân hàng
Income from Bank Deposit</t>
  </si>
  <si>
    <t>2222.1</t>
  </si>
  <si>
    <t>Lãi chứng chỉ tiền gửi
Interest from Certificates of Deposit</t>
  </si>
  <si>
    <t>2222.2</t>
  </si>
  <si>
    <t>3</t>
  </si>
  <si>
    <t>Các khoản thu nhập khác
Other income</t>
  </si>
  <si>
    <t>2223</t>
  </si>
  <si>
    <t>Thu nhập khác về đầu tư
Other investment income</t>
  </si>
  <si>
    <t>2223.1</t>
  </si>
  <si>
    <t>Thu nhập khác
Other income</t>
  </si>
  <si>
    <t>2223.2</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</si>
  <si>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</si>
  <si>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2223.3</t>
  </si>
  <si>
    <t>Chi phí
Expense</t>
  </si>
  <si>
    <t>2224</t>
  </si>
  <si>
    <t>Phí quản lý trả cho công ty quản lý quỹ
Management Fee paid to Fund Management Company</t>
  </si>
  <si>
    <t>2225</t>
  </si>
  <si>
    <t>Phí lưu ký, giám sát trả cho Ngân hàng Giám sát/ VSD
Custody, Supervising Fees paid to Supervising Bank/VSD</t>
  </si>
  <si>
    <t>2226</t>
  </si>
  <si>
    <t>2226.1</t>
  </si>
  <si>
    <t>2226.2</t>
  </si>
  <si>
    <t>2226.3</t>
  </si>
  <si>
    <t>Phí giám sát
Supervisory fee</t>
  </si>
  <si>
    <t>2226.4</t>
  </si>
  <si>
    <t>Phí dịch vụ lưu ký - phí VSD về quản lý vị thế và tài sản ký quỹ cho các hợp đồng phái sinh
Custodian service -  VSD fee for position and margin management of index future contracts</t>
  </si>
  <si>
    <t>2226.5</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</si>
  <si>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</si>
  <si>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2227</t>
  </si>
  <si>
    <t>Chi phí dịch vụ quản trị Quỹ
Fund Administration Fee</t>
  </si>
  <si>
    <t>2227.1</t>
  </si>
  <si>
    <t>Chi phí dịch vụ Đại lý Chuyển nhượng
Transfer Agency Fee</t>
  </si>
  <si>
    <t>2227.2</t>
  </si>
  <si>
    <t>Phí cung cấp dịch vụ tính giá trị tài sản ròng tham chiếu (iNAV) trả cho HOSE
Expenses payable to HOSE for iNAV calculation</t>
  </si>
  <si>
    <t>2227.3</t>
  </si>
  <si>
    <t>Phí cấp quyền sử dụng chỉ số trả cho HOSE
Expenses payable to HOSE for Index usage</t>
  </si>
  <si>
    <t>2227.4</t>
  </si>
  <si>
    <t>4</t>
  </si>
  <si>
    <t>Chi phí kiểm toán trả cho tổ chức kiểm toán
Audit fee</t>
  </si>
  <si>
    <t>2228</t>
  </si>
  <si>
    <t>5</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</si>
  <si>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</si>
  <si>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</si>
  <si>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Thù lao trả cho ban đại diện quỹ
Remuneration for Fund's Board of Representatives</t>
  </si>
  <si>
    <t>2229.1</t>
  </si>
  <si>
    <t>Chi phí cung cấp báo giá chứng khoán
Price feed fee Expenses</t>
  </si>
  <si>
    <t>2229.2</t>
  </si>
  <si>
    <t>Chi phí dịch vụ tư vấn pháp lý
Legal consultancy expenses</t>
  </si>
  <si>
    <t>2229.3</t>
  </si>
  <si>
    <t>6</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</si>
  <si>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</si>
  <si>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</si>
  <si>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</si>
  <si>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</si>
  <si>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</si>
  <si>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</si>
  <si>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</si>
  <si>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</si>
  <si>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Chi phí công bố thông tin của Quỹ
Expenses for information disclosure of the Fund</t>
  </si>
  <si>
    <t>2230.4</t>
  </si>
  <si>
    <t>Phí thiết kế, in ấn, gửi thư…
Designing, printing, posting... Expense</t>
  </si>
  <si>
    <t>2230.5</t>
  </si>
  <si>
    <t>7</t>
  </si>
  <si>
    <t>Chi phí liên quan đến thực hiện các giao dịch tài sản của quỹ
Expenses related to execution of fund’s asset transactions</t>
  </si>
  <si>
    <t>2231</t>
  </si>
  <si>
    <t>Chi phí môi giới
Brokerage fee expense</t>
  </si>
  <si>
    <t>2231.1</t>
  </si>
  <si>
    <t>Chi phí thanh toán bù trừ
Clearing settlement fee</t>
  </si>
  <si>
    <t>2231.2</t>
  </si>
  <si>
    <t>8</t>
  </si>
  <si>
    <t>Các loại phí, chi phí khác
Other fees, expenses</t>
  </si>
  <si>
    <t>2232</t>
  </si>
  <si>
    <t>Chi phí thiết lập Quỹ
Set up Expenses</t>
  </si>
  <si>
    <t>2232.1</t>
  </si>
  <si>
    <t>Phí niêm yết, phí đăng ký chứng khoán
Listing fee, registration fee</t>
  </si>
  <si>
    <t>2232.2</t>
  </si>
  <si>
    <t>Phí quản lý thường niên phải trả cho UBCKNN
Annual management fee paid to SSC</t>
  </si>
  <si>
    <t>2232.3</t>
  </si>
  <si>
    <t>Phí ngân hàng
Bank charges</t>
  </si>
  <si>
    <t>2232.4</t>
  </si>
  <si>
    <t>Chi phi lãi vay
Borrowing Interest Expenses</t>
  </si>
  <si>
    <t>2232.5</t>
  </si>
  <si>
    <t>Chi phí khác
Other Expenses</t>
  </si>
  <si>
    <t>2232.6</t>
  </si>
  <si>
    <t>Phí thực hiện quyền trả cho VSD
Fee paid to VSD for getting the list of investors</t>
  </si>
  <si>
    <t>2232.7</t>
  </si>
  <si>
    <t>Phí đăng ký niêm yết bổ sung trả VSD
Additional registration fee pay for VSD</t>
  </si>
  <si>
    <t>2232.8</t>
  </si>
  <si>
    <t>III</t>
  </si>
  <si>
    <t>Thu nhập ròng từ hoạt động đầu tư ( = I - II)
Net Income from Investment Activities ( = I - II)</t>
  </si>
  <si>
    <t>2233</t>
  </si>
  <si>
    <t>IV</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</si>
  <si>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</si>
  <si>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</si>
  <si>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</si>
  <si>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</si>
  <si>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</si>
  <si>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</si>
  <si>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V</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</si>
  <si>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</si>
  <si>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</si>
  <si>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</si>
  <si>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</si>
  <si>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VII</t>
  </si>
  <si>
    <t>Thay đổi giá trị tài sản ròng của Quỹ trong kỳ, trong đó:
Change of Net Asset Value of the Fund during the period, in which:</t>
  </si>
  <si>
    <t>2239</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</si>
  <si>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</si>
  <si>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</si>
  <si>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liên quan tới nhà đầu tư trong kỳ
Change of Net Asset Value related to investors during the period</t>
  </si>
  <si>
    <t>2239.2</t>
  </si>
  <si>
    <t>Thay đổi giá trị tài sản ròng của Quỹ do việc phân phối thu nhập của Quỹ cho các nhà đầu tư trong kỳ
Change of Net Asset Value due to profit distribution to investors during the period</t>
  </si>
  <si>
    <t>2239.2.1</t>
  </si>
  <si>
    <t>Thay đổi giá trị tài sản ròng do phát hành thêm/mua lại chứng chỉ quỹ
Change of Net Asset Value due to subcription/redemption</t>
  </si>
  <si>
    <t>2239.3</t>
  </si>
  <si>
    <t>Thay đổi GTTSR do phát hành thêm Chứng chỉ Quỹ
Change of Net Asset Value due to subscription during the period</t>
  </si>
  <si>
    <t>2239.3.1</t>
  </si>
  <si>
    <t>Thay đổi GTTSR do mua lại Chứng chỉ Quỹ
Change of Net Asset Value due to redemption during the period</t>
  </si>
  <si>
    <t>2239.3.2</t>
  </si>
  <si>
    <t>VIII</t>
  </si>
  <si>
    <t>Giá trị tài sản ròng cuối kỳ
Net Asset Value at the end of period</t>
  </si>
  <si>
    <t>2243</t>
  </si>
  <si>
    <t>STT
No.</t>
  </si>
  <si>
    <t>Loại tài sản (nêu chi tiết)
Asset types</t>
  </si>
  <si>
    <t>Số lượng
Quantity</t>
  </si>
  <si>
    <t>Giá thị trường hoặc giá trị hợp lý tại ngày báo cáo
Market price</t>
  </si>
  <si>
    <t>Tổng giá trị
Total value</t>
  </si>
  <si>
    <t>Tỷ lệ %/Tổng giá trị tài sản của quỹ
%/Total asset value of the Fund</t>
  </si>
  <si>
    <t>2246</t>
  </si>
  <si>
    <t>Tổng
Total</t>
  </si>
  <si>
    <t>2247</t>
  </si>
  <si>
    <t>Cổ phiếu không niêm yết    
Unlisted shares</t>
  </si>
  <si>
    <t>2248</t>
  </si>
  <si>
    <t>Tổng    
Total</t>
  </si>
  <si>
    <t>2249</t>
  </si>
  <si>
    <t>Tổng các loại cổ phiếu    
Total shares</t>
  </si>
  <si>
    <t>2250</t>
  </si>
  <si>
    <t>2251</t>
  </si>
  <si>
    <t>Trái phiếu chưa niêm yết
Unlisted bonds</t>
  </si>
  <si>
    <t>2251.1</t>
  </si>
  <si>
    <t>1.1</t>
  </si>
  <si>
    <t>NLG12501</t>
  </si>
  <si>
    <t>2251.1.1</t>
  </si>
  <si>
    <t>Trái phiếu niêm yết
Listed bonds</t>
  </si>
  <si>
    <t>2251.2</t>
  </si>
  <si>
    <t>2.1</t>
  </si>
  <si>
    <t>2251.2.1</t>
  </si>
  <si>
    <t>2.2</t>
  </si>
  <si>
    <t>2251.2.2</t>
  </si>
  <si>
    <t>2.3</t>
  </si>
  <si>
    <t>BVB124020</t>
  </si>
  <si>
    <t>2251.2.3</t>
  </si>
  <si>
    <t>2.4</t>
  </si>
  <si>
    <t>CTG121031</t>
  </si>
  <si>
    <t>2251.2.4</t>
  </si>
  <si>
    <t>2.5</t>
  </si>
  <si>
    <t>LPB121036</t>
  </si>
  <si>
    <t>2251.2.5</t>
  </si>
  <si>
    <t>2.6</t>
  </si>
  <si>
    <t>MSN123008</t>
  </si>
  <si>
    <t>2251.2.6</t>
  </si>
  <si>
    <t>2.7</t>
  </si>
  <si>
    <t>TNG122017</t>
  </si>
  <si>
    <t>2251.2.7</t>
  </si>
  <si>
    <t>2.8</t>
  </si>
  <si>
    <t>VBA122001</t>
  </si>
  <si>
    <t>2251.2.8</t>
  </si>
  <si>
    <t>VBA123036</t>
  </si>
  <si>
    <t>VHM121025</t>
  </si>
  <si>
    <t>2252</t>
  </si>
  <si>
    <t>Các loại chứng khoán khác    
Other sercurities</t>
  </si>
  <si>
    <t>2253</t>
  </si>
  <si>
    <t>Quyền mua chứng khoán    
Investments - Rights</t>
  </si>
  <si>
    <t>2253.1</t>
  </si>
  <si>
    <t>Chi tiết loại hợp đồng phái sinh (*)    
Index future contracts</t>
  </si>
  <si>
    <t>2253.2</t>
  </si>
  <si>
    <t>2254</t>
  </si>
  <si>
    <t>Tổng các loại chứng khoán    
Total investment</t>
  </si>
  <si>
    <t>2255</t>
  </si>
  <si>
    <t>Các tài sản khác     
Other assets</t>
  </si>
  <si>
    <t>2256</t>
  </si>
  <si>
    <t>Cổ tức được nhận    
Dividend receivables</t>
  </si>
  <si>
    <t>2256.1</t>
  </si>
  <si>
    <t>Lãi trái phiếu được nhận    
Bond coupon receivables</t>
  </si>
  <si>
    <t>2256.2</t>
  </si>
  <si>
    <t>2256.2.1</t>
  </si>
  <si>
    <t>Lãi tiền gửi được nhận    
Interest receivables from deposits</t>
  </si>
  <si>
    <t>2256.3</t>
  </si>
  <si>
    <t>Tiền bán chứng khoán chờ thu (kê chi tiết)
Receivables from investments sold but not yet settle</t>
  </si>
  <si>
    <t>2256.4</t>
  </si>
  <si>
    <t>Phải thu cho khoản cổ phiếu hạn chế chờ mua
Receivable from AP/Investors on securities on hold</t>
  </si>
  <si>
    <t>2256.5</t>
  </si>
  <si>
    <t>Phải thu khác    
Other receivables</t>
  </si>
  <si>
    <t>2256.6</t>
  </si>
  <si>
    <t>Tài sản khác    
Other investments</t>
  </si>
  <si>
    <t>2256.7</t>
  </si>
  <si>
    <t>7.1</t>
  </si>
  <si>
    <t>2256.7.1</t>
  </si>
  <si>
    <t>7.2</t>
  </si>
  <si>
    <t>2256.7.2</t>
  </si>
  <si>
    <t>2257</t>
  </si>
  <si>
    <t>2258</t>
  </si>
  <si>
    <t>Tiền gửi Ngân Hàng    
Cash at Bank</t>
  </si>
  <si>
    <t>2259</t>
  </si>
  <si>
    <t>2259.1</t>
  </si>
  <si>
    <t>2259.2</t>
  </si>
  <si>
    <t>Tiền gửi có kỳ hạn trên 3 tháng    
Term deposit greater than 3 months</t>
  </si>
  <si>
    <t>2259.3</t>
  </si>
  <si>
    <t>Chứng chỉ tiền gửi     
Certificates of deposit</t>
  </si>
  <si>
    <t>2260</t>
  </si>
  <si>
    <t>Công cụ chuyển nhượng…    
Transferable instruments…</t>
  </si>
  <si>
    <t>2261</t>
  </si>
  <si>
    <t>2262</t>
  </si>
  <si>
    <t>Tổng giá trị danh mục     
Total value of portfolio</t>
  </si>
  <si>
    <t>2263</t>
  </si>
  <si>
    <t>STT</t>
  </si>
  <si>
    <t>Mã</t>
  </si>
  <si>
    <t>Số lượng</t>
  </si>
  <si>
    <t>Giá trị thị trường/ 1 hợp đồng (100,000 VND)</t>
  </si>
  <si>
    <t>Tổng giá trị thị trường</t>
  </si>
  <si>
    <t>Tổng giá trị cam kết</t>
  </si>
  <si>
    <t>Chênh lệch giữa giá trị cam kết và giá trị thị trường</t>
  </si>
  <si>
    <t>TT
No.</t>
  </si>
  <si>
    <t>CÁC CHỈ TIÊU VỀ HIỆU QUẢ HOẠT ĐỘNG  INVESTMENT PERFORMANCE INDICATORS</t>
  </si>
  <si>
    <t>2264</t>
  </si>
  <si>
    <t>Tỷ lệ phí quản lý trả cho công ty quản lý quỹ/Giá trị tài sản ròng trung bình trong kỳ  (%)  
Management expense over average NAV ratio (%)</t>
  </si>
  <si>
    <t>2265</t>
  </si>
  <si>
    <t>Tỷ lệ phí lưu ký, giám sát trả cho NHGS/Giá trị tài sản ròng trung bình trong kỳ  (%)  
Custodian and supervising fee expense over average NAV ratio (%)</t>
  </si>
  <si>
    <t>2266</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</si>
  <si>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</si>
  <si>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22661</t>
  </si>
  <si>
    <t>Chi phí kiểm toán trả cho tổ chức kiểm toán (nếu phát sinh)/Giá trị tài sản ròng trung bình trong kỳ  (%)  
Audit fee expense over average NAV ratio (%)</t>
  </si>
  <si>
    <t>2267</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</si>
  <si>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</si>
  <si>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2268</t>
  </si>
  <si>
    <t>Tỷ lệ chi phí hoạt động/Giá trị tài sản ròng trung bình trong kỳ  (%)  
Operating expense over average NAV ratio (%)</t>
  </si>
  <si>
    <t>2269</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</si>
  <si>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</si>
  <si>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2270</t>
  </si>
  <si>
    <t>CÁC CHỈ TIÊU KHÁC  
OTHER INDICATORS</t>
  </si>
  <si>
    <t>2272</t>
  </si>
  <si>
    <t>Quy mô quỹ đầu kỳ  
Fund scale at the beginning of the period (based on par value of fund certificate)</t>
  </si>
  <si>
    <t>2273</t>
  </si>
  <si>
    <t>Tổng giá trị chứng chỉ quỹ đang lưu hành đầu kỳ  Total value of outstanding 
Fund Certificate at the beginning of period</t>
  </si>
  <si>
    <t>2274</t>
  </si>
  <si>
    <t>Tổng số lượng đơn vị quỹ đang lưu hành đầu kỳ  
Total number of outstanding Fund Certificate at the beginning of period</t>
  </si>
  <si>
    <t>2275</t>
  </si>
  <si>
    <t>Thay đổi quy mô quỹ trong kỳ (tính theo mệnh giá chứng chỉ quỹ)  
Change of Fund scale during the period (based on par value of fund certificate)</t>
  </si>
  <si>
    <t>2276</t>
  </si>
  <si>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</si>
  <si>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</si>
  <si>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</si>
  <si>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</si>
  <si>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lượng đơn vị quỹ phát hành thêm trong kỳ  
Number of Fund Certificates subscribed during the period</t>
  </si>
  <si>
    <t>2277</t>
  </si>
  <si>
    <t>Giá trị vốn thực huy động thêm trong kỳ  
Net subscription amount in period (based on par value)</t>
  </si>
  <si>
    <t>2278</t>
  </si>
  <si>
    <t>Số lượng đơn vị quỹ mua lại trong kỳ  
Number of Fund Certificates redeemed during the period</t>
  </si>
  <si>
    <t>2278.1</t>
  </si>
  <si>
    <t>Giá trị vốn thực phải thanh toán trong kỳ khi đáp ứng lệnh của nhà đầu tư  
Net redemption amount in period (based on par value)</t>
  </si>
  <si>
    <t>2278.2</t>
  </si>
  <si>
    <t>Quy mô quỹ cuối kỳ (tính theo mệnh giá chứng chỉ quỹ)  
Fund scale at the end of the period (based on par value of fund unit)</t>
  </si>
  <si>
    <t>2279</t>
  </si>
  <si>
    <t>Tổng giá trị chứng chỉ quỹ đang lưu hành cuối kỳ  
Total value of outstanding Fund Certificate at the end of the period</t>
  </si>
  <si>
    <t>2280</t>
  </si>
  <si>
    <t>Tổng số lượng đơn vị quỹ đang lưu hành cuối kỳ  
Total number of outstanding Fund Certificates at the end of the period</t>
  </si>
  <si>
    <t>2281</t>
  </si>
  <si>
    <t>Tỷ lệ nắm giữ chứng chỉ quỹ của công ty quản lý quỹ và người có liên quan cuối kỳ  
Fund Management Company and related parties' ownership ratio at the end of the period</t>
  </si>
  <si>
    <t>2282</t>
  </si>
  <si>
    <t>Tỷ lệ nắm giữ chứng chỉ quỹ của 10 nhà đầu tư lớn nhất cuối kỳ  
Top 10 investors' ownership ratio at the end of the period</t>
  </si>
  <si>
    <t>2283</t>
  </si>
  <si>
    <t>Tỷ lệ nắm giữ chứng chỉ quỹ của nhà đầu tư nước ngoài cuối kỳ  
Foreign investors' ownership ratio at the end of the period</t>
  </si>
  <si>
    <t>2284</t>
  </si>
  <si>
    <t>Số nhà đầu tư tham gia vào quỹ, kể cả giao dịch ký danh  
Number of investors of the Fund at the end of the period</t>
  </si>
  <si>
    <t>2284.1</t>
  </si>
  <si>
    <t>Giá trị tài sản ròng trên một đơn vị quỹ cuối tháng  
Net asset value per Fund Certificate at the end of period</t>
  </si>
  <si>
    <t>2285</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</si>
  <si>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</si>
  <si>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</si>
  <si>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</si>
  <si>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Tên Quỹ:</t>
  </si>
  <si>
    <t>QUỸ ĐẦU TƯ TRÁI PHIẾU BẢN VIỆT</t>
  </si>
  <si>
    <t>Fund name:</t>
  </si>
  <si>
    <t>Viet Capital Fixed Income Fund</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</si>
  <si>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</si>
  <si>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</si>
  <si>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</si>
  <si>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</si>
  <si>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</si>
  <si>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</si>
  <si>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 xml:space="preserve">Supervising bank: </t>
  </si>
  <si>
    <t>Joint Stock Commercial Bank for Foreign Trade of Vietnam</t>
  </si>
  <si>
    <t>Ngày lập báo cáo:</t>
  </si>
  <si>
    <t>Reporting Date:</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</si>
  <si>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</si>
  <si>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</si>
  <si>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</si>
  <si>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</si>
  <si>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</si>
  <si>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</si>
  <si>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</si>
  <si>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</si>
  <si>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</si>
  <si>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</si>
  <si>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</si>
  <si>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</si>
  <si>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</si>
  <si>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</si>
  <si>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</si>
  <si>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</si>
  <si>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</si>
  <si>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</si>
  <si>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</si>
  <si>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</si>
  <si>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</si>
  <si>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</si>
  <si>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</si>
  <si>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</si>
  <si>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</si>
  <si>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</si>
  <si>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</si>
  <si>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</si>
  <si>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</si>
  <si>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</si>
  <si>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</si>
  <si>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</si>
  <si>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</si>
  <si>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</si>
  <si>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</si>
  <si>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</si>
  <si>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</si>
  <si>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</si>
  <si>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</si>
  <si>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</si>
  <si>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</si>
  <si>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</si>
  <si>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</si>
  <si>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</si>
  <si>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</si>
  <si>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</si>
  <si>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</si>
  <si>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</si>
  <si>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</si>
  <si>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</si>
  <si>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</si>
  <si>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</si>
  <si>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</si>
  <si>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</si>
  <si>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</si>
  <si>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</si>
  <si>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</si>
  <si>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</si>
  <si>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</si>
  <si>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</si>
  <si>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</si>
  <si>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</si>
  <si>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</si>
  <si>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</si>
  <si>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</si>
  <si>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</si>
  <si>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</si>
  <si>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</si>
  <si>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</si>
  <si>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</si>
  <si>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</si>
  <si>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</si>
  <si>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</si>
  <si>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</si>
  <si>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</si>
  <si>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</si>
  <si>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</si>
  <si>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</si>
  <si>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</si>
  <si>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</si>
  <si>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</si>
  <si>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</si>
  <si>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</si>
  <si>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</si>
  <si>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</si>
  <si>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</si>
  <si>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</si>
  <si>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</si>
  <si>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</si>
  <si>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</si>
  <si>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</si>
  <si>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</si>
  <si>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</si>
  <si>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</si>
  <si>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</si>
  <si>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</si>
  <si>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</si>
  <si>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</si>
  <si>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</si>
  <si>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</si>
  <si>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</si>
  <si>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</si>
  <si>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</si>
  <si>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</si>
  <si>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</si>
  <si>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</si>
  <si>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</si>
  <si>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</si>
  <si>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</si>
  <si>
    <t>CÔNG TY CỔ PHẦN QUẢN LÝ QUỸ ĐẦU TƯ CHỨNG KHOÁN 
BẢN VIỆT</t>
  </si>
  <si>
    <t>Tháng 08 năm 2024
Aug 2024</t>
  </si>
  <si>
    <t>Tháng 08 năm 2025
Aug 2025</t>
  </si>
  <si>
    <t>Tại ngày 31/08/2025
As at 31 Aug 2025</t>
  </si>
  <si>
    <t>Tại ngày 31 tháng 07  năm 2025
As at 31 Jul 2025</t>
  </si>
  <si>
    <t>Tại ngày 31 tháng 08  năm 2025 
As at 31 Aug 2025</t>
  </si>
  <si>
    <t>Tháng 08 năm 2025 / Aug 2025</t>
  </si>
  <si>
    <t>03 Sep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</si>
</sst>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1010000]d/m/yyyy;@"/>
    <numFmt numFmtId="165" formatCode="_-* #,##0.00_-;\-* #,##0.00_-;_-* &quot;-&quot;??_-;_-@_-"/>
    <numFmt numFmtId="166" formatCode="#,##0;\(#,##0\);"/>
    <numFmt numFmtId="167" formatCode="dd/mm/yyyy"/>
    <numFmt numFmtId="168" formatCode="#,##0.00%"/>
    <numFmt numFmtId="169" formatCode="dd/mm/yyyy;@"/>
    <numFmt numFmtId="170" formatCode="_-* #,##0\ _₫_-;\-* #,##0\ _₫_-;_-* &quot;-&quot;\ _₫_-;_-@_-"/>
    <numFmt numFmtId="171" formatCode="_-* #,##0.00&quot; &quot;_₫_-;\-* #,##0.00&quot; &quot;_₫_-;_-* &quot;-&quot;??&quot; &quot;_₫_-;_-@_-"/>
    <numFmt numFmtId="172" formatCode="_(* #,##0_);_(* \(#,##0\);_(* &quot;-&quot;??_);_(@_)"/>
    <numFmt numFmtId="173" formatCode="dd&quot; &quot;mmm&quot; &quot;yyyy"/>
  </numFmts>
  <fonts count="46" x14ac:knownFonts="1">
    <font>
      <sz val="11"/>
      <color theme="1"/>
      <name val="Calibri"/>
      <family val="2"/>
      <scheme val="minor"/>
    </font>
    <font>
      <sz val="11"/>
      <color theme="1"/>
      <name val="Calibri"/>
      <family val="2"/>
      <scheme val="minor"/>
    </font>
    <font>
      <b/>
      <sz val="15"/>
      <color theme="3"/>
      <name val="Calibri"/>
      <family val="2"/>
      <scheme val="minor"/>
    </font>
    <font>
      <sz val="10"/>
      <color theme="1"/>
      <name val="Arial"/>
      <family val="2"/>
    </font>
    <font>
      <b/>
      <sz val="18"/>
      <color theme="3"/>
      <name val="Calibri Light"/>
      <family val="2"/>
      <scheme val="major"/>
    </font>
    <font>
      <sz val="11"/>
      <color indexed="8"/>
      <name val="Calibri"/>
      <family val="2"/>
    </font>
    <font>
      <b/>
      <sz val="14"/>
      <color theme="3"/>
      <name val="Arial"/>
      <family val="2"/>
    </font>
    <font>
      <sz val="11"/>
      <color indexed="8"/>
      <name val="Calibri"/>
      <family val="2"/>
      <scheme val="minor"/>
    </font>
    <font>
      <sz val="9.75"/>
      <color indexed="8"/>
      <name val="Times New Roman"/>
      <family val="2"/>
    </font>
    <font>
      <b/>
      <sz val="10"/>
      <color indexed="8"/>
      <name val="Times New Roman"/>
      <family val="2"/>
    </font>
    <font>
      <i/>
      <sz val="10"/>
      <color indexed="8"/>
      <name val="Times New Roman"/>
      <family val="2"/>
    </font>
    <font>
      <sz val="10"/>
      <color indexed="8"/>
      <name val="Times New Roman"/>
      <family val="2"/>
    </font>
    <font>
      <b/>
      <sz val="9.75"/>
      <color indexed="8"/>
      <name val="Times New Roman"/>
      <family val="2"/>
    </font>
    <font>
      <b/>
      <sz val="9"/>
      <color indexed="8"/>
      <name val="Times New Roman"/>
      <family val="2"/>
    </font>
    <font>
      <i/>
      <sz val="9.75"/>
      <color indexed="8"/>
      <name val="Times New Roman"/>
      <family val="2"/>
    </font>
    <font>
      <i/>
      <sz val="8.5"/>
      <color indexed="8"/>
      <name val="Times New Roman"/>
      <family val="2"/>
    </font>
    <font>
      <b/>
      <sz val="8"/>
      <color indexed="8"/>
      <name val="Times New Roman"/>
      <family val="2"/>
    </font>
    <font>
      <i/>
      <sz val="8"/>
      <color indexed="8"/>
      <name val="Times New Roman"/>
      <family val="2"/>
    </font>
    <font>
      <b/>
      <sz val="11.5"/>
      <color indexed="8"/>
      <name val="Times New Roman"/>
      <family val="2"/>
    </font>
    <font>
      <i/>
      <sz val="8"/>
      <color indexed="8"/>
      <name val="Tahoma"/>
      <family val="2"/>
    </font>
    <font>
      <b/>
      <sz val="8"/>
      <color indexed="8"/>
      <name val="Tahoma"/>
      <family val="2"/>
    </font>
    <font>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3">
    <border>
      <left/>
      <right/>
      <top/>
      <bottom/>
      <diagonal/>
    </border>
    <border>
      <left/>
      <right/>
      <top/>
      <bottom style="thick">
        <color theme="4"/>
      </bottom>
      <diagonal/>
    </border>
    <border>
      <left/>
      <right/>
      <top/>
      <bottom style="thin">
        <color indexed="8"/>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style="thin">
        <color indexed="8"/>
      </left>
      <right style="thin">
        <color rgb="FFA0A0A0"/>
      </right>
      <top/>
      <bottom style="thin">
        <color rgb="FFA0A0A0"/>
      </bottom>
      <diagonal/>
    </border>
    <border>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E3E3E3"/>
      </right>
      <top/>
      <bottom style="thin">
        <color rgb="FFE3E3E3"/>
      </bottom>
      <diagonal/>
    </border>
    <border>
      <left/>
      <right style="thin">
        <color rgb="FFE3E3E3"/>
      </right>
      <top/>
      <bottom style="thin">
        <color rgb="FFE3E3E3"/>
      </bottom>
      <diagonal/>
    </border>
    <border>
      <left/>
      <right style="thin">
        <color indexed="8"/>
      </right>
      <top/>
      <bottom style="thin">
        <color rgb="FFE3E3E3"/>
      </bottom>
      <diagonal/>
    </border>
    <border>
      <left style="thin">
        <color indexed="8"/>
      </left>
      <right style="thin">
        <color rgb="FFE3E3E3"/>
      </right>
      <top/>
      <bottom style="thin">
        <color indexed="8"/>
      </bottom>
      <diagonal/>
    </border>
    <border>
      <left/>
      <right style="thin">
        <color rgb="FFE3E3E3"/>
      </right>
      <top/>
      <bottom style="thin">
        <color indexed="8"/>
      </bottom>
      <diagonal/>
    </border>
    <border>
      <left/>
      <right style="thin">
        <color indexed="8"/>
      </right>
      <top/>
      <bottom style="thin">
        <color indexed="8"/>
      </bottom>
      <diagonal/>
    </border>
    <border>
      <left style="thin">
        <color indexed="8"/>
      </left>
      <right style="thin">
        <color rgb="FFA0A0A0"/>
      </right>
      <top style="thin">
        <color indexed="8"/>
      </top>
      <bottom style="thin">
        <color indexed="8"/>
      </bottom>
      <diagonal/>
    </border>
    <border>
      <left/>
      <right style="thin">
        <color rgb="FFA0A0A0"/>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1">
    <xf numFmtId="0" fontId="0" fillId="0" borderId="0"/>
    <xf numFmtId="0" fontId="1" fillId="0" borderId="0"/>
    <xf numFmtId="0" fontId="4" fillId="0" borderId="0"/>
    <xf numFmtId="43" fontId="5" fillId="0" borderId="0"/>
    <xf numFmtId="0" fontId="2" fillId="0" borderId="1"/>
    <xf numFmtId="43" fontId="1" fillId="0" borderId="0"/>
    <xf numFmtId="164" fontId="3" fillId="0" borderId="0">
      <alignment horizontal="left" vertical="center"/>
    </xf>
    <xf numFmtId="0" fontId="3" fillId="0" borderId="0">
      <alignment horizontal="left" vertical="center"/>
    </xf>
    <xf numFmtId="165" fontId="5" fillId="0" borderId="0"/>
    <xf numFmtId="164" fontId="6" fillId="0" borderId="0"/>
    <xf numFmtId="164" fontId="6" fillId="0" borderId="0">
      <alignment vertical="center"/>
    </xf>
    <xf numFmtId="9" fontId="5" fillId="0" borderId="0"/>
    <xf numFmtId="0" fontId="4" fillId="0" borderId="0"/>
    <xf numFmtId="0" fontId="2" fillId="0" borderId="1"/>
    <xf numFmtId="43" fontId="1" fillId="0" borderId="0"/>
    <xf numFmtId="0" fontId="7" fillId="0" borderId="0">
      <alignment vertical="center"/>
    </xf>
    <xf numFmtId="0" fontId="22" fillId="0" borderId="0"/>
    <xf numFmtId="0" fontId="1" fillId="0" borderId="0"/>
    <xf numFmtId="0" fontId="32" fillId="0" borderId="0">
      <alignment vertical="center"/>
    </xf>
    <xf numFmtId="171" fontId="22" fillId="0" borderId="0" quotePrefix="1" applyFont="0" applyFill="0" applyBorder="0" applyAlignment="0">
      <protection locked="0"/>
    </xf>
    <xf numFmtId="43" fontId="1" fillId="0" borderId="0" applyFont="0" applyFill="0" applyBorder="0" applyAlignment="0" applyProtection="0"/>
  </cellStyleXfs>
  <cellXfs count="263">
    <xf numFmtId="0" fontId="0" fillId="0" borderId="0" xfId="0"/>
    <xf numFmtId="0" fontId="8" fillId="2" borderId="0" xfId="15" applyFont="1" applyFill="1" applyAlignment="1">
      <alignment horizontal="left" vertical="top"/>
    </xf>
    <xf numFmtId="0" fontId="9" fillId="2" borderId="0" xfId="15" applyFont="1" applyFill="1" applyAlignment="1">
      <alignment horizontal="right" vertical="center"/>
    </xf>
    <xf numFmtId="0" fontId="7" fillId="0" borderId="0" xfId="15">
      <alignment vertical="center"/>
    </xf>
    <xf numFmtId="0" fontId="10" fillId="2" borderId="0" xfId="15" applyFont="1" applyFill="1" applyAlignment="1">
      <alignment horizontal="center" vertical="center" wrapText="1"/>
    </xf>
    <xf numFmtId="0" fontId="9" fillId="2" borderId="0" xfId="15" applyFont="1" applyFill="1" applyAlignment="1">
      <alignment horizontal="center" vertical="center"/>
    </xf>
    <xf numFmtId="0" fontId="11" fillId="2" borderId="0" xfId="15" applyFont="1" applyFill="1" applyAlignment="1">
      <alignment horizontal="center" vertical="top"/>
    </xf>
    <xf numFmtId="0" fontId="9" fillId="2" borderId="0" xfId="15" applyFont="1" applyFill="1" applyAlignment="1">
      <alignment horizontal="left" vertical="top"/>
    </xf>
    <xf numFmtId="0" fontId="11" fillId="2" borderId="0" xfId="15" applyFont="1" applyFill="1" applyAlignment="1">
      <alignment horizontal="left" vertical="top"/>
    </xf>
    <xf numFmtId="0" fontId="8" fillId="2" borderId="2" xfId="15" applyFont="1" applyFill="1" applyBorder="1" applyAlignment="1">
      <alignment horizontal="left" vertical="top"/>
    </xf>
    <xf numFmtId="0" fontId="8" fillId="2" borderId="2" xfId="15" applyFont="1" applyFill="1" applyBorder="1" applyAlignment="1">
      <alignment horizontal="right" vertical="center"/>
    </xf>
    <xf numFmtId="0" fontId="12" fillId="3" borderId="3" xfId="15" applyFont="1" applyFill="1" applyBorder="1" applyAlignment="1">
      <alignment horizontal="center" vertical="center" wrapText="1"/>
    </xf>
    <xf numFmtId="0" fontId="12" fillId="3" borderId="4" xfId="15" applyFont="1" applyFill="1" applyBorder="1" applyAlignment="1">
      <alignment horizontal="center" vertical="center" wrapText="1"/>
    </xf>
    <xf numFmtId="0" fontId="12" fillId="3" borderId="7" xfId="15" applyFont="1" applyFill="1" applyBorder="1" applyAlignment="1">
      <alignment horizontal="center" vertical="center" wrapText="1"/>
    </xf>
    <xf numFmtId="0" fontId="12" fillId="3" borderId="8" xfId="15" applyFont="1" applyFill="1" applyBorder="1" applyAlignment="1">
      <alignment horizontal="center" vertical="center" wrapText="1"/>
    </xf>
    <xf numFmtId="0" fontId="12" fillId="2" borderId="9" xfId="15" applyFont="1" applyFill="1" applyBorder="1" applyAlignment="1">
      <alignment horizontal="left" vertical="top" wrapText="1"/>
    </xf>
    <xf numFmtId="0" fontId="12" fillId="2" borderId="10" xfId="15" applyFont="1" applyFill="1" applyBorder="1" applyAlignment="1">
      <alignment horizontal="center" vertical="top"/>
    </xf>
    <xf numFmtId="166" fontId="12" fillId="2" borderId="10" xfId="15" applyNumberFormat="1" applyFont="1" applyFill="1" applyBorder="1" applyAlignment="1">
      <alignment horizontal="right" vertical="top"/>
    </xf>
    <xf numFmtId="166" fontId="12" fillId="2" borderId="11" xfId="15" applyNumberFormat="1" applyFont="1" applyFill="1" applyBorder="1" applyAlignment="1">
      <alignment horizontal="right" vertical="top"/>
    </xf>
    <xf numFmtId="0" fontId="8" fillId="2" borderId="9" xfId="15" applyFont="1" applyFill="1" applyBorder="1" applyAlignment="1">
      <alignment horizontal="left" vertical="top" wrapText="1"/>
    </xf>
    <xf numFmtId="0" fontId="8" fillId="2" borderId="10" xfId="15" applyFont="1" applyFill="1" applyBorder="1" applyAlignment="1">
      <alignment horizontal="center" vertical="top"/>
    </xf>
    <xf numFmtId="166" fontId="8" fillId="2" borderId="10" xfId="15" applyNumberFormat="1" applyFont="1" applyFill="1" applyBorder="1" applyAlignment="1">
      <alignment horizontal="right" vertical="top"/>
    </xf>
    <xf numFmtId="166" fontId="8" fillId="2" borderId="11" xfId="15" applyNumberFormat="1" applyFont="1" applyFill="1" applyBorder="1" applyAlignment="1">
      <alignment horizontal="right" vertical="top"/>
    </xf>
    <xf numFmtId="0" fontId="14" fillId="2" borderId="9" xfId="15" applyFont="1" applyFill="1" applyBorder="1" applyAlignment="1">
      <alignment horizontal="left" vertical="top" wrapText="1"/>
    </xf>
    <xf numFmtId="0" fontId="14" fillId="2" borderId="10" xfId="15" applyFont="1" applyFill="1" applyBorder="1" applyAlignment="1">
      <alignment horizontal="center" vertical="top"/>
    </xf>
    <xf numFmtId="166" fontId="14" fillId="2" borderId="10" xfId="15" applyNumberFormat="1" applyFont="1" applyFill="1" applyBorder="1" applyAlignment="1">
      <alignment horizontal="right" vertical="top"/>
    </xf>
    <xf numFmtId="166" fontId="14" fillId="2" borderId="11" xfId="15" applyNumberFormat="1" applyFont="1" applyFill="1" applyBorder="1" applyAlignment="1">
      <alignment horizontal="right" vertical="top"/>
    </xf>
    <xf numFmtId="0" fontId="12" fillId="2" borderId="12" xfId="15" applyFont="1" applyFill="1" applyBorder="1" applyAlignment="1">
      <alignment horizontal="left" vertical="top" wrapText="1"/>
    </xf>
    <xf numFmtId="0" fontId="12" fillId="2" borderId="13" xfId="15" applyFont="1" applyFill="1" applyBorder="1" applyAlignment="1">
      <alignment horizontal="center" vertical="top"/>
    </xf>
    <xf numFmtId="166" fontId="12" fillId="2" borderId="13" xfId="15" applyNumberFormat="1" applyFont="1" applyFill="1" applyBorder="1" applyAlignment="1">
      <alignment horizontal="right" vertical="top"/>
    </xf>
    <xf numFmtId="166" fontId="12" fillId="2" borderId="14" xfId="15" applyNumberFormat="1" applyFont="1" applyFill="1" applyBorder="1" applyAlignment="1">
      <alignment horizontal="right" vertical="top"/>
    </xf>
    <xf numFmtId="0" fontId="9" fillId="2" borderId="0" xfId="15" applyFont="1" applyFill="1" applyAlignment="1">
      <alignment horizontal="center" vertical="top"/>
    </xf>
    <xf numFmtId="0" fontId="9" fillId="2" borderId="0" xfId="15" applyFont="1" applyFill="1" applyAlignment="1">
      <alignment horizontal="center"/>
    </xf>
    <xf numFmtId="0" fontId="11" fillId="2" borderId="0" xfId="15" applyFont="1" applyFill="1" applyAlignment="1">
      <alignment horizontal="center" vertical="center"/>
    </xf>
    <xf numFmtId="0" fontId="11" fillId="2" borderId="0" xfId="15" applyFont="1" applyFill="1" applyAlignment="1">
      <alignment horizontal="center"/>
    </xf>
    <xf numFmtId="0" fontId="15" fillId="2" borderId="0" xfId="15" applyFont="1" applyFill="1" applyAlignment="1">
      <alignment horizontal="center" vertical="center" wrapText="1"/>
    </xf>
    <xf numFmtId="166" fontId="12" fillId="2" borderId="10" xfId="15" applyNumberFormat="1" applyFont="1" applyFill="1" applyBorder="1" applyAlignment="1">
      <alignment horizontal="center" vertical="top"/>
    </xf>
    <xf numFmtId="166" fontId="8" fillId="2" borderId="10" xfId="15" applyNumberFormat="1" applyFont="1" applyFill="1" applyBorder="1" applyAlignment="1">
      <alignment horizontal="center" vertical="top"/>
    </xf>
    <xf numFmtId="166" fontId="14" fillId="2" borderId="10" xfId="15" applyNumberFormat="1" applyFont="1" applyFill="1" applyBorder="1" applyAlignment="1">
      <alignment horizontal="center" vertical="top"/>
    </xf>
    <xf numFmtId="4" fontId="12" fillId="2" borderId="9" xfId="15" applyNumberFormat="1" applyFont="1" applyFill="1" applyBorder="1" applyAlignment="1">
      <alignment horizontal="left" vertical="top" wrapText="1"/>
    </xf>
    <xf numFmtId="4" fontId="12" fillId="2" borderId="10" xfId="15" applyNumberFormat="1" applyFont="1" applyFill="1" applyBorder="1" applyAlignment="1">
      <alignment horizontal="center" vertical="top"/>
    </xf>
    <xf numFmtId="4" fontId="12" fillId="2" borderId="10" xfId="15" applyNumberFormat="1" applyFont="1" applyFill="1" applyBorder="1" applyAlignment="1">
      <alignment horizontal="right" vertical="top"/>
    </xf>
    <xf numFmtId="4" fontId="12" fillId="2" borderId="11" xfId="15" applyNumberFormat="1" applyFont="1" applyFill="1" applyBorder="1" applyAlignment="1">
      <alignment horizontal="right" vertical="top"/>
    </xf>
    <xf numFmtId="0" fontId="16" fillId="2" borderId="0" xfId="15" applyFont="1" applyFill="1" applyAlignment="1">
      <alignment horizontal="right" vertical="center"/>
    </xf>
    <xf numFmtId="0" fontId="12" fillId="2" borderId="0" xfId="15" applyFont="1" applyFill="1" applyAlignment="1">
      <alignment horizontal="right" vertical="center"/>
    </xf>
    <xf numFmtId="0" fontId="17" fillId="2" borderId="0" xfId="15" applyFont="1" applyFill="1" applyAlignment="1">
      <alignment horizontal="center" vertical="center" wrapText="1"/>
    </xf>
    <xf numFmtId="0" fontId="18" fillId="2" borderId="0" xfId="15" applyFont="1" applyFill="1" applyAlignment="1">
      <alignment horizontal="center" vertical="center"/>
    </xf>
    <xf numFmtId="0" fontId="8" fillId="2" borderId="0" xfId="15" applyFont="1" applyFill="1" applyAlignment="1">
      <alignment horizontal="center" vertical="top"/>
    </xf>
    <xf numFmtId="0" fontId="12" fillId="2" borderId="0" xfId="15" applyFont="1" applyFill="1" applyAlignment="1">
      <alignment horizontal="center" vertical="top"/>
    </xf>
    <xf numFmtId="0" fontId="12" fillId="2" borderId="0" xfId="15" applyFont="1" applyFill="1" applyAlignment="1">
      <alignment horizontal="left" vertical="top"/>
    </xf>
    <xf numFmtId="0" fontId="12" fillId="2" borderId="0" xfId="15" applyFont="1" applyFill="1" applyAlignment="1">
      <alignment horizontal="left" vertical="top" wrapText="1"/>
    </xf>
    <xf numFmtId="0" fontId="8" fillId="2" borderId="2" xfId="15" applyFont="1" applyFill="1" applyBorder="1" applyAlignment="1">
      <alignment horizontal="right" vertical="top"/>
    </xf>
    <xf numFmtId="0" fontId="12" fillId="3" borderId="5" xfId="15" applyFont="1" applyFill="1" applyBorder="1" applyAlignment="1">
      <alignment horizontal="center" vertical="center" wrapText="1"/>
    </xf>
    <xf numFmtId="0" fontId="12" fillId="2" borderId="9" xfId="15" applyFont="1" applyFill="1" applyBorder="1" applyAlignment="1">
      <alignment horizontal="center" vertical="center"/>
    </xf>
    <xf numFmtId="0" fontId="12" fillId="2" borderId="10" xfId="15" applyFont="1" applyFill="1" applyBorder="1" applyAlignment="1">
      <alignment horizontal="left" vertical="center" wrapText="1"/>
    </xf>
    <xf numFmtId="0" fontId="12" fillId="2" borderId="10" xfId="15" applyFont="1" applyFill="1" applyBorder="1" applyAlignment="1">
      <alignment horizontal="center" vertical="center"/>
    </xf>
    <xf numFmtId="3" fontId="12" fillId="2" borderId="10" xfId="15" applyNumberFormat="1" applyFont="1" applyFill="1" applyBorder="1" applyAlignment="1">
      <alignment horizontal="right" vertical="center"/>
    </xf>
    <xf numFmtId="168" fontId="12" fillId="2" borderId="11" xfId="15" applyNumberFormat="1" applyFont="1" applyFill="1" applyBorder="1" applyAlignment="1">
      <alignment horizontal="right" vertical="center"/>
    </xf>
    <xf numFmtId="0" fontId="8" fillId="2" borderId="9" xfId="15" applyFont="1" applyFill="1" applyBorder="1" applyAlignment="1">
      <alignment horizontal="center" vertical="center"/>
    </xf>
    <xf numFmtId="0" fontId="8" fillId="2" borderId="10" xfId="15" applyFont="1" applyFill="1" applyBorder="1" applyAlignment="1">
      <alignment horizontal="left" vertical="center" wrapText="1"/>
    </xf>
    <xf numFmtId="0" fontId="8" fillId="2" borderId="10" xfId="15" applyFont="1" applyFill="1" applyBorder="1" applyAlignment="1">
      <alignment horizontal="center" vertical="center"/>
    </xf>
    <xf numFmtId="3" fontId="8" fillId="2" borderId="10" xfId="15" applyNumberFormat="1" applyFont="1" applyFill="1" applyBorder="1" applyAlignment="1">
      <alignment horizontal="right" vertical="center"/>
    </xf>
    <xf numFmtId="168" fontId="8" fillId="2" borderId="11" xfId="15" applyNumberFormat="1" applyFont="1" applyFill="1" applyBorder="1" applyAlignment="1">
      <alignment horizontal="right" vertical="center"/>
    </xf>
    <xf numFmtId="0" fontId="14" fillId="2" borderId="9" xfId="15" applyFont="1" applyFill="1" applyBorder="1" applyAlignment="1">
      <alignment horizontal="center" vertical="center"/>
    </xf>
    <xf numFmtId="0" fontId="14" fillId="2" borderId="10" xfId="15" applyFont="1" applyFill="1" applyBorder="1" applyAlignment="1">
      <alignment horizontal="left" vertical="center" wrapText="1"/>
    </xf>
    <xf numFmtId="0" fontId="14" fillId="2" borderId="10" xfId="15" applyFont="1" applyFill="1" applyBorder="1" applyAlignment="1">
      <alignment horizontal="center" vertical="center"/>
    </xf>
    <xf numFmtId="3" fontId="14" fillId="2" borderId="10" xfId="15" applyNumberFormat="1" applyFont="1" applyFill="1" applyBorder="1" applyAlignment="1">
      <alignment horizontal="right" vertical="center"/>
    </xf>
    <xf numFmtId="168" fontId="14" fillId="2" borderId="11" xfId="15" applyNumberFormat="1" applyFont="1" applyFill="1" applyBorder="1" applyAlignment="1">
      <alignment horizontal="right" vertical="center"/>
    </xf>
    <xf numFmtId="4" fontId="12" fillId="2" borderId="10" xfId="15" applyNumberFormat="1" applyFont="1" applyFill="1" applyBorder="1" applyAlignment="1">
      <alignment horizontal="right" vertical="center"/>
    </xf>
    <xf numFmtId="0" fontId="12" fillId="2" borderId="12" xfId="15" applyFont="1" applyFill="1" applyBorder="1" applyAlignment="1">
      <alignment horizontal="center" vertical="center"/>
    </xf>
    <xf numFmtId="0" fontId="12" fillId="2" borderId="13" xfId="15" applyFont="1" applyFill="1" applyBorder="1" applyAlignment="1">
      <alignment horizontal="left" vertical="center" wrapText="1"/>
    </xf>
    <xf numFmtId="0" fontId="12" fillId="2" borderId="13" xfId="15" applyFont="1" applyFill="1" applyBorder="1" applyAlignment="1">
      <alignment horizontal="center" vertical="center"/>
    </xf>
    <xf numFmtId="4" fontId="12" fillId="2" borderId="13" xfId="15" applyNumberFormat="1" applyFont="1" applyFill="1" applyBorder="1" applyAlignment="1">
      <alignment horizontal="right" vertical="center"/>
    </xf>
    <xf numFmtId="168" fontId="12" fillId="2" borderId="14" xfId="15" applyNumberFormat="1" applyFont="1" applyFill="1" applyBorder="1" applyAlignment="1">
      <alignment horizontal="right" vertical="center"/>
    </xf>
    <xf numFmtId="0" fontId="8" fillId="2" borderId="0" xfId="15" applyFont="1" applyFill="1" applyAlignment="1">
      <alignment horizontal="left" vertical="center"/>
    </xf>
    <xf numFmtId="0" fontId="19" fillId="2" borderId="0" xfId="15" applyFont="1" applyFill="1" applyAlignment="1">
      <alignment horizontal="center"/>
    </xf>
    <xf numFmtId="0" fontId="12" fillId="2" borderId="0" xfId="15" applyFont="1" applyFill="1" applyAlignment="1">
      <alignment horizontal="center" vertical="center"/>
    </xf>
    <xf numFmtId="0" fontId="8" fillId="2" borderId="0" xfId="15" applyFont="1" applyFill="1" applyAlignment="1">
      <alignment horizontal="center" vertical="center"/>
    </xf>
    <xf numFmtId="0" fontId="12" fillId="2" borderId="0" xfId="15" applyFont="1" applyFill="1" applyAlignment="1">
      <alignment horizontal="center" vertical="top" wrapText="1"/>
    </xf>
    <xf numFmtId="166" fontId="12" fillId="2" borderId="9" xfId="15" applyNumberFormat="1" applyFont="1" applyFill="1" applyBorder="1" applyAlignment="1">
      <alignment horizontal="center" vertical="top"/>
    </xf>
    <xf numFmtId="166" fontId="12" fillId="2" borderId="10" xfId="15" applyNumberFormat="1" applyFont="1" applyFill="1" applyBorder="1" applyAlignment="1">
      <alignment horizontal="left" vertical="top" wrapText="1"/>
    </xf>
    <xf numFmtId="166" fontId="8" fillId="2" borderId="9" xfId="15" applyNumberFormat="1" applyFont="1" applyFill="1" applyBorder="1" applyAlignment="1">
      <alignment horizontal="center" vertical="top"/>
    </xf>
    <xf numFmtId="166" fontId="8" fillId="2" borderId="10" xfId="15" applyNumberFormat="1" applyFont="1" applyFill="1" applyBorder="1" applyAlignment="1">
      <alignment horizontal="left" vertical="top" wrapText="1"/>
    </xf>
    <xf numFmtId="166" fontId="14" fillId="2" borderId="9" xfId="15" applyNumberFormat="1" applyFont="1" applyFill="1" applyBorder="1" applyAlignment="1">
      <alignment horizontal="center" vertical="top"/>
    </xf>
    <xf numFmtId="166" fontId="14" fillId="2" borderId="10" xfId="15" applyNumberFormat="1" applyFont="1" applyFill="1" applyBorder="1" applyAlignment="1">
      <alignment horizontal="left" vertical="top" wrapText="1"/>
    </xf>
    <xf numFmtId="166" fontId="12" fillId="2" borderId="12" xfId="15" applyNumberFormat="1" applyFont="1" applyFill="1" applyBorder="1" applyAlignment="1">
      <alignment horizontal="center" vertical="top"/>
    </xf>
    <xf numFmtId="166" fontId="12" fillId="2" borderId="13" xfId="15" applyNumberFormat="1" applyFont="1" applyFill="1" applyBorder="1" applyAlignment="1">
      <alignment horizontal="left" vertical="top" wrapText="1"/>
    </xf>
    <xf numFmtId="166" fontId="12" fillId="2" borderId="13" xfId="15" applyNumberFormat="1" applyFont="1" applyFill="1" applyBorder="1" applyAlignment="1">
      <alignment horizontal="center" vertical="top"/>
    </xf>
    <xf numFmtId="0" fontId="20" fillId="2" borderId="0" xfId="15" applyFont="1" applyFill="1" applyAlignment="1">
      <alignment horizontal="right" vertical="center"/>
    </xf>
    <xf numFmtId="0" fontId="14" fillId="2" borderId="0" xfId="15" applyFont="1" applyFill="1" applyAlignment="1">
      <alignment horizontal="right" vertical="top"/>
    </xf>
    <xf numFmtId="0" fontId="21" fillId="2" borderId="2" xfId="15" applyFont="1" applyFill="1" applyBorder="1" applyAlignment="1">
      <alignment horizontal="right" vertical="top"/>
    </xf>
    <xf numFmtId="0" fontId="12" fillId="2" borderId="9" xfId="15" applyFont="1" applyFill="1" applyBorder="1" applyAlignment="1">
      <alignment horizontal="center" vertical="top"/>
    </xf>
    <xf numFmtId="0" fontId="12" fillId="2" borderId="10" xfId="15" applyFont="1" applyFill="1" applyBorder="1" applyAlignment="1">
      <alignment horizontal="left" vertical="top" wrapText="1"/>
    </xf>
    <xf numFmtId="0" fontId="8" fillId="2" borderId="9" xfId="15" applyFont="1" applyFill="1" applyBorder="1" applyAlignment="1">
      <alignment horizontal="center" vertical="top"/>
    </xf>
    <xf numFmtId="0" fontId="8" fillId="2" borderId="10" xfId="15" applyFont="1" applyFill="1" applyBorder="1" applyAlignment="1">
      <alignment horizontal="left" vertical="top" wrapText="1"/>
    </xf>
    <xf numFmtId="4" fontId="8" fillId="2" borderId="10" xfId="15" applyNumberFormat="1" applyFont="1" applyFill="1" applyBorder="1" applyAlignment="1">
      <alignment horizontal="right" vertical="top"/>
    </xf>
    <xf numFmtId="168" fontId="8" fillId="2" borderId="10" xfId="15" applyNumberFormat="1" applyFont="1" applyFill="1" applyBorder="1" applyAlignment="1">
      <alignment horizontal="right" vertical="top"/>
    </xf>
    <xf numFmtId="168" fontId="8" fillId="2" borderId="11" xfId="15" applyNumberFormat="1" applyFont="1" applyFill="1" applyBorder="1" applyAlignment="1">
      <alignment horizontal="right" vertical="top"/>
    </xf>
    <xf numFmtId="0" fontId="14" fillId="2" borderId="10" xfId="15" applyFont="1" applyFill="1" applyBorder="1" applyAlignment="1">
      <alignment horizontal="left" vertical="top" wrapText="1"/>
    </xf>
    <xf numFmtId="0" fontId="12" fillId="2" borderId="13" xfId="15" applyFont="1" applyFill="1" applyBorder="1" applyAlignment="1">
      <alignment horizontal="left" vertical="top" wrapText="1"/>
    </xf>
    <xf numFmtId="0" fontId="14" fillId="2" borderId="0" xfId="15" applyFont="1" applyFill="1" applyAlignment="1">
      <alignment horizontal="left" vertical="top"/>
    </xf>
    <xf numFmtId="0" fontId="14" fillId="2" borderId="0" xfId="15" applyFont="1" applyFill="1" applyAlignment="1">
      <alignment horizontal="left" vertical="top" wrapText="1"/>
    </xf>
    <xf numFmtId="0" fontId="12" fillId="3" borderId="15" xfId="15" applyFont="1" applyFill="1" applyBorder="1" applyAlignment="1">
      <alignment horizontal="center" vertical="center" wrapText="1"/>
    </xf>
    <xf numFmtId="0" fontId="12" fillId="3" borderId="17" xfId="15" applyFont="1" applyFill="1" applyBorder="1" applyAlignment="1">
      <alignment horizontal="center" vertical="center" wrapText="1"/>
    </xf>
    <xf numFmtId="0" fontId="14" fillId="2" borderId="2" xfId="15" applyFont="1" applyFill="1" applyBorder="1" applyAlignment="1">
      <alignment horizontal="right" vertical="top"/>
    </xf>
    <xf numFmtId="3" fontId="12" fillId="2" borderId="10" xfId="15" applyNumberFormat="1" applyFont="1" applyFill="1" applyBorder="1" applyAlignment="1">
      <alignment horizontal="right" vertical="top"/>
    </xf>
    <xf numFmtId="3" fontId="12" fillId="2" borderId="11" xfId="15" applyNumberFormat="1" applyFont="1" applyFill="1" applyBorder="1" applyAlignment="1">
      <alignment horizontal="right" vertical="top"/>
    </xf>
    <xf numFmtId="3" fontId="8" fillId="2" borderId="10" xfId="15" applyNumberFormat="1" applyFont="1" applyFill="1" applyBorder="1" applyAlignment="1">
      <alignment horizontal="right" vertical="top"/>
    </xf>
    <xf numFmtId="3" fontId="8" fillId="2" borderId="11" xfId="15" applyNumberFormat="1" applyFont="1" applyFill="1" applyBorder="1" applyAlignment="1">
      <alignment horizontal="right" vertical="top"/>
    </xf>
    <xf numFmtId="4" fontId="8" fillId="2" borderId="11" xfId="15" applyNumberFormat="1" applyFont="1" applyFill="1" applyBorder="1" applyAlignment="1">
      <alignment horizontal="right" vertical="top"/>
    </xf>
    <xf numFmtId="0" fontId="8" fillId="2" borderId="12" xfId="15" applyFont="1" applyFill="1" applyBorder="1" applyAlignment="1">
      <alignment horizontal="center" vertical="top"/>
    </xf>
    <xf numFmtId="0" fontId="8" fillId="2" borderId="13" xfId="15" applyFont="1" applyFill="1" applyBorder="1" applyAlignment="1">
      <alignment horizontal="left" vertical="top" wrapText="1"/>
    </xf>
    <xf numFmtId="0" fontId="8" fillId="2" borderId="13" xfId="15" applyFont="1" applyFill="1" applyBorder="1" applyAlignment="1">
      <alignment horizontal="center" vertical="top"/>
    </xf>
    <xf numFmtId="4" fontId="8" fillId="2" borderId="13" xfId="15" applyNumberFormat="1" applyFont="1" applyFill="1" applyBorder="1" applyAlignment="1">
      <alignment horizontal="right" vertical="top"/>
    </xf>
    <xf numFmtId="4" fontId="8" fillId="2" borderId="14" xfId="15" applyNumberFormat="1" applyFont="1" applyFill="1" applyBorder="1" applyAlignment="1">
      <alignment horizontal="right" vertical="top"/>
    </xf>
    <xf numFmtId="0" fontId="8" fillId="2" borderId="0" xfId="15" applyFont="1" applyFill="1" applyAlignment="1">
      <alignment horizontal="left" vertical="center" wrapText="1"/>
    </xf>
    <xf numFmtId="0" fontId="14" fillId="2" borderId="0" xfId="15" applyFont="1" applyFill="1" applyAlignment="1">
      <alignment horizontal="center"/>
    </xf>
    <xf numFmtId="0" fontId="24" fillId="4" borderId="0" xfId="17" applyFont="1" applyFill="1" applyAlignment="1">
      <alignment vertical="center"/>
    </xf>
    <xf numFmtId="0" fontId="24" fillId="5" borderId="0" xfId="17" applyFont="1" applyFill="1"/>
    <xf numFmtId="0" fontId="25" fillId="5" borderId="0" xfId="16" applyFont="1" applyFill="1" applyAlignment="1">
      <alignment vertical="center" wrapText="1"/>
    </xf>
    <xf numFmtId="0" fontId="24" fillId="4" borderId="0" xfId="17" applyFont="1" applyFill="1"/>
    <xf numFmtId="0" fontId="28" fillId="5" borderId="0" xfId="16" applyFont="1" applyFill="1" applyAlignment="1">
      <alignment horizontal="center" vertical="center"/>
    </xf>
    <xf numFmtId="0" fontId="29" fillId="4" borderId="0" xfId="17" applyFont="1" applyFill="1"/>
    <xf numFmtId="0" fontId="30" fillId="5" borderId="0" xfId="16" applyFont="1" applyFill="1"/>
    <xf numFmtId="0" fontId="29" fillId="5" borderId="0" xfId="17" applyFont="1" applyFill="1"/>
    <xf numFmtId="0" fontId="29" fillId="5" borderId="0" xfId="16" applyFont="1" applyFill="1" applyAlignment="1">
      <alignment horizontal="left" vertical="top"/>
    </xf>
    <xf numFmtId="0" fontId="29" fillId="5" borderId="0" xfId="16" applyFont="1" applyFill="1" applyAlignment="1">
      <alignment horizontal="left" vertical="top" wrapText="1"/>
    </xf>
    <xf numFmtId="0" fontId="29" fillId="0" borderId="0" xfId="18" applyFont="1" applyAlignment="1">
      <alignment horizontal="left" vertical="center" readingOrder="1"/>
    </xf>
    <xf numFmtId="0" fontId="29" fillId="5" borderId="0" xfId="16" applyFont="1" applyFill="1" applyAlignment="1">
      <alignment horizontal="left" vertical="center" wrapText="1"/>
    </xf>
    <xf numFmtId="0" fontId="31" fillId="5" borderId="0" xfId="16" applyFont="1" applyFill="1" applyAlignment="1">
      <alignment horizontal="left" vertical="top"/>
    </xf>
    <xf numFmtId="0" fontId="31" fillId="5" borderId="0" xfId="16" applyFont="1" applyFill="1" applyAlignment="1">
      <alignment vertical="center"/>
    </xf>
    <xf numFmtId="169" fontId="31" fillId="5" borderId="0" xfId="16" quotePrefix="1" applyNumberFormat="1" applyFont="1" applyFill="1" applyAlignment="1">
      <alignment horizontal="left" vertical="center"/>
    </xf>
    <xf numFmtId="15" fontId="30" fillId="2" borderId="0" xfId="18" quotePrefix="1" applyNumberFormat="1" applyFont="1" applyFill="1" applyAlignment="1">
      <alignment horizontal="left" vertical="top"/>
    </xf>
    <xf numFmtId="15" fontId="29" fillId="5" borderId="0" xfId="17" applyNumberFormat="1" applyFont="1" applyFill="1"/>
    <xf numFmtId="37" fontId="30" fillId="5" borderId="0" xfId="16" applyNumberFormat="1" applyFont="1" applyFill="1" applyAlignment="1">
      <alignment horizontal="left"/>
    </xf>
    <xf numFmtId="0" fontId="29" fillId="5" borderId="0" xfId="17" applyFont="1" applyFill="1" applyAlignment="1">
      <alignment horizontal="center"/>
    </xf>
    <xf numFmtId="0" fontId="31" fillId="6" borderId="22" xfId="17" applyFont="1" applyFill="1" applyBorder="1" applyAlignment="1">
      <alignment horizontal="center" vertical="center" wrapText="1"/>
    </xf>
    <xf numFmtId="49" fontId="29" fillId="5" borderId="22" xfId="17" applyNumberFormat="1" applyFont="1" applyFill="1" applyBorder="1" applyAlignment="1">
      <alignment horizontal="center" vertical="center" wrapText="1"/>
    </xf>
    <xf numFmtId="49" fontId="29" fillId="5" borderId="22" xfId="17" applyNumberFormat="1" applyFont="1" applyFill="1" applyBorder="1" applyAlignment="1">
      <alignment horizontal="left" vertical="center" wrapText="1"/>
    </xf>
    <xf numFmtId="0" fontId="29" fillId="5" borderId="22" xfId="17" applyFont="1" applyFill="1" applyBorder="1"/>
    <xf numFmtId="0" fontId="29" fillId="5" borderId="22" xfId="17" applyFont="1" applyFill="1" applyBorder="1" applyAlignment="1">
      <alignment vertical="center" wrapText="1"/>
    </xf>
    <xf numFmtId="170" fontId="29" fillId="5" borderId="22" xfId="17" applyNumberFormat="1" applyFont="1" applyFill="1" applyBorder="1" applyAlignment="1">
      <alignment vertical="center" wrapText="1"/>
    </xf>
    <xf numFmtId="10" fontId="29" fillId="5" borderId="22" xfId="17" applyNumberFormat="1" applyFont="1" applyFill="1" applyBorder="1" applyAlignment="1">
      <alignment horizontal="left" vertical="center" wrapText="1"/>
    </xf>
    <xf numFmtId="37" fontId="31" fillId="5" borderId="22" xfId="17" applyNumberFormat="1" applyFont="1" applyFill="1" applyBorder="1" applyAlignment="1">
      <alignment horizontal="left" vertical="center" wrapText="1"/>
    </xf>
    <xf numFmtId="10" fontId="31" fillId="5" borderId="22" xfId="17" applyNumberFormat="1" applyFont="1" applyFill="1" applyBorder="1" applyAlignment="1">
      <alignment horizontal="left" vertical="center" wrapText="1"/>
    </xf>
    <xf numFmtId="10" fontId="29" fillId="5" borderId="22" xfId="17" applyNumberFormat="1" applyFont="1" applyFill="1" applyBorder="1"/>
    <xf numFmtId="49" fontId="31" fillId="5" borderId="22" xfId="17" applyNumberFormat="1" applyFont="1" applyFill="1" applyBorder="1" applyAlignment="1">
      <alignment horizontal="center" vertical="center" wrapText="1"/>
    </xf>
    <xf numFmtId="49" fontId="31" fillId="5" borderId="22" xfId="17" applyNumberFormat="1" applyFont="1" applyFill="1" applyBorder="1" applyAlignment="1">
      <alignment horizontal="left" vertical="center" wrapText="1"/>
    </xf>
    <xf numFmtId="0" fontId="31" fillId="5" borderId="22" xfId="17" applyFont="1" applyFill="1" applyBorder="1" applyAlignment="1">
      <alignment vertical="center" wrapText="1"/>
    </xf>
    <xf numFmtId="170" fontId="31" fillId="5" borderId="22" xfId="17" applyNumberFormat="1" applyFont="1" applyFill="1" applyBorder="1" applyAlignment="1">
      <alignment vertical="center" wrapText="1"/>
    </xf>
    <xf numFmtId="0" fontId="31" fillId="4" borderId="0" xfId="17" applyFont="1" applyFill="1"/>
    <xf numFmtId="0" fontId="33" fillId="5" borderId="0" xfId="16" applyFont="1" applyFill="1" applyAlignment="1">
      <alignment horizontal="center" vertical="center"/>
    </xf>
    <xf numFmtId="0" fontId="31" fillId="5" borderId="0" xfId="16" applyFont="1" applyFill="1" applyAlignment="1">
      <alignment horizontal="center" vertical="center"/>
    </xf>
    <xf numFmtId="0" fontId="29" fillId="5" borderId="0" xfId="17" applyFont="1" applyFill="1" applyAlignment="1">
      <alignment horizontal="center" vertical="center"/>
    </xf>
    <xf numFmtId="172" fontId="31" fillId="5" borderId="0" xfId="19" applyNumberFormat="1" applyFont="1" applyFill="1" applyAlignment="1">
      <alignment horizontal="center" vertical="center"/>
      <protection locked="0"/>
    </xf>
    <xf numFmtId="0" fontId="29" fillId="4" borderId="0" xfId="17" applyFont="1" applyFill="1" applyAlignment="1">
      <alignment horizontal="center" vertical="center"/>
    </xf>
    <xf numFmtId="0" fontId="34" fillId="5" borderId="0" xfId="16" applyFont="1" applyFill="1" applyAlignment="1">
      <alignment horizontal="center" vertical="center"/>
    </xf>
    <xf numFmtId="172" fontId="34" fillId="5" borderId="0" xfId="19" applyNumberFormat="1" applyFont="1" applyFill="1" applyAlignment="1">
      <alignment horizontal="center" vertical="center"/>
      <protection locked="0"/>
    </xf>
    <xf numFmtId="0" fontId="24" fillId="5" borderId="0" xfId="17" applyFont="1" applyFill="1" applyAlignment="1">
      <alignment horizontal="center" vertical="center"/>
    </xf>
    <xf numFmtId="172" fontId="33" fillId="5" borderId="0" xfId="19" applyNumberFormat="1" applyFont="1" applyFill="1" applyAlignment="1">
      <alignment horizontal="center" vertical="center"/>
      <protection locked="0"/>
    </xf>
    <xf numFmtId="0" fontId="24" fillId="4" borderId="0" xfId="17" applyFont="1" applyFill="1" applyAlignment="1">
      <alignment horizontal="center" vertical="center"/>
    </xf>
    <xf numFmtId="0" fontId="31" fillId="5" borderId="0" xfId="17" applyFont="1" applyFill="1" applyAlignment="1">
      <alignment horizontal="center" vertical="center"/>
    </xf>
    <xf numFmtId="0" fontId="31" fillId="4" borderId="0" xfId="17" applyFont="1" applyFill="1" applyAlignment="1">
      <alignment horizontal="center" vertical="center"/>
    </xf>
    <xf numFmtId="0" fontId="33" fillId="5" borderId="0" xfId="16" applyFont="1" applyFill="1"/>
    <xf numFmtId="172" fontId="33" fillId="5" borderId="0" xfId="19" applyNumberFormat="1" applyFont="1" applyFill="1">
      <protection locked="0"/>
    </xf>
    <xf numFmtId="0" fontId="24" fillId="4" borderId="0" xfId="17" applyFont="1" applyFill="1" applyAlignment="1">
      <alignment horizontal="center"/>
    </xf>
    <xf numFmtId="0" fontId="8" fillId="2" borderId="0" xfId="18" applyFont="1" applyFill="1" applyAlignment="1">
      <alignment horizontal="left" vertical="top"/>
    </xf>
    <xf numFmtId="0" fontId="20" fillId="2" borderId="0" xfId="18" applyFont="1" applyFill="1" applyAlignment="1">
      <alignment horizontal="center" vertical="center"/>
    </xf>
    <xf numFmtId="0" fontId="32" fillId="0" borderId="0" xfId="18">
      <alignment vertical="center"/>
    </xf>
    <xf numFmtId="0" fontId="19" fillId="2" borderId="0" xfId="18" applyFont="1" applyFill="1" applyAlignment="1">
      <alignment horizontal="center" vertical="center" wrapText="1"/>
    </xf>
    <xf numFmtId="0" fontId="19" fillId="2" borderId="0" xfId="18" applyFont="1" applyFill="1" applyAlignment="1">
      <alignment horizontal="center" vertical="center"/>
    </xf>
    <xf numFmtId="0" fontId="36" fillId="0" borderId="0" xfId="18" applyFont="1">
      <alignment vertical="center"/>
    </xf>
    <xf numFmtId="0" fontId="21" fillId="0" borderId="0" xfId="18" applyFont="1">
      <alignment vertical="center"/>
    </xf>
    <xf numFmtId="0" fontId="37" fillId="0" borderId="0" xfId="18" applyFont="1">
      <alignment vertical="center"/>
    </xf>
    <xf numFmtId="0" fontId="37" fillId="5" borderId="0" xfId="16" applyFont="1" applyFill="1" applyAlignment="1">
      <alignment horizontal="left" vertical="top" wrapText="1"/>
    </xf>
    <xf numFmtId="0" fontId="37" fillId="5" borderId="0" xfId="16" applyFont="1" applyFill="1" applyAlignment="1">
      <alignment horizontal="left" vertical="top"/>
    </xf>
    <xf numFmtId="0" fontId="36" fillId="5" borderId="0" xfId="16" applyFont="1" applyFill="1" applyAlignment="1">
      <alignment horizontal="left" vertical="top"/>
    </xf>
    <xf numFmtId="169" fontId="36" fillId="5" borderId="0" xfId="16" quotePrefix="1" applyNumberFormat="1" applyFont="1" applyFill="1" applyAlignment="1">
      <alignment horizontal="left" vertical="center"/>
    </xf>
    <xf numFmtId="173" fontId="37" fillId="2" borderId="0" xfId="18" quotePrefix="1" applyNumberFormat="1" applyFont="1" applyFill="1" applyAlignment="1">
      <alignment horizontal="left" vertical="top"/>
    </xf>
    <xf numFmtId="0" fontId="19" fillId="2" borderId="0" xfId="18" applyFont="1" applyFill="1" applyAlignment="1">
      <alignment horizontal="right" vertical="top"/>
    </xf>
    <xf numFmtId="0" fontId="38" fillId="5" borderId="0" xfId="16" applyFont="1" applyFill="1" applyAlignment="1">
      <alignment horizontal="left" vertical="top"/>
    </xf>
    <xf numFmtId="15" fontId="38" fillId="2" borderId="0" xfId="18" applyNumberFormat="1" applyFont="1" applyFill="1" applyAlignment="1">
      <alignment horizontal="left" vertical="top"/>
    </xf>
    <xf numFmtId="0" fontId="20" fillId="2" borderId="0" xfId="18" applyFont="1" applyFill="1" applyAlignment="1">
      <alignment horizontal="left" vertical="top"/>
    </xf>
    <xf numFmtId="0" fontId="39" fillId="0" borderId="0" xfId="18" applyFont="1">
      <alignment vertical="center"/>
    </xf>
    <xf numFmtId="0" fontId="40" fillId="0" borderId="0" xfId="18" applyFont="1">
      <alignment vertical="center"/>
    </xf>
    <xf numFmtId="0" fontId="35" fillId="0" borderId="0" xfId="18" applyFont="1">
      <alignment vertical="center"/>
    </xf>
    <xf numFmtId="0" fontId="20" fillId="0" borderId="0" xfId="18" applyFont="1">
      <alignment vertical="center"/>
    </xf>
    <xf numFmtId="0" fontId="39" fillId="7" borderId="22" xfId="18" applyFont="1" applyFill="1" applyBorder="1" applyAlignment="1">
      <alignment horizontal="center" vertical="center" wrapText="1"/>
    </xf>
    <xf numFmtId="0" fontId="41" fillId="7" borderId="22" xfId="18" applyFont="1" applyFill="1" applyBorder="1" applyAlignment="1">
      <alignment horizontal="center" vertical="center" wrapText="1"/>
    </xf>
    <xf numFmtId="0" fontId="41" fillId="7" borderId="22" xfId="18" applyFont="1" applyFill="1" applyBorder="1" applyAlignment="1">
      <alignment vertical="center" wrapText="1"/>
    </xf>
    <xf numFmtId="0" fontId="42" fillId="7" borderId="0" xfId="18" applyFont="1" applyFill="1" applyAlignment="1">
      <alignment horizontal="center" vertical="center" wrapText="1"/>
    </xf>
    <xf numFmtId="0" fontId="42" fillId="7" borderId="0" xfId="18" applyFont="1" applyFill="1" applyAlignment="1">
      <alignment vertical="center" wrapText="1"/>
    </xf>
    <xf numFmtId="0" fontId="43" fillId="0" borderId="0" xfId="18" applyFont="1">
      <alignment vertical="center"/>
    </xf>
    <xf numFmtId="0" fontId="40" fillId="0" borderId="22" xfId="18" applyFont="1" applyBorder="1" applyAlignment="1">
      <alignment horizontal="center" vertical="center" wrapText="1"/>
    </xf>
    <xf numFmtId="0" fontId="41" fillId="7" borderId="22" xfId="18" applyFont="1" applyFill="1" applyBorder="1" applyAlignment="1">
      <alignment horizontal="left" vertical="center" wrapText="1"/>
    </xf>
    <xf numFmtId="0" fontId="19" fillId="0" borderId="0" xfId="18" applyFont="1">
      <alignment vertical="center"/>
    </xf>
    <xf numFmtId="0" fontId="20" fillId="0" borderId="0" xfId="18" applyFont="1" applyAlignment="1">
      <alignment horizontal="center" vertical="center" wrapText="1"/>
    </xf>
    <xf numFmtId="0" fontId="21" fillId="0" borderId="0" xfId="18" applyFont="1" applyAlignment="1">
      <alignment horizontal="center" vertical="center"/>
    </xf>
    <xf numFmtId="0" fontId="20" fillId="0" borderId="0" xfId="18" applyFont="1" applyAlignment="1">
      <alignment vertical="center" wrapText="1"/>
    </xf>
    <xf numFmtId="0" fontId="32" fillId="0" borderId="0" xfId="18" applyAlignment="1">
      <alignment horizontal="center" vertical="center"/>
    </xf>
    <xf numFmtId="0" fontId="19" fillId="0" borderId="0" xfId="18" applyFont="1" applyAlignment="1">
      <alignment horizontal="center" vertical="center" wrapText="1"/>
    </xf>
    <xf numFmtId="0" fontId="45" fillId="0" borderId="0" xfId="18" applyFont="1" applyAlignment="1">
      <alignment horizontal="center" vertical="center"/>
    </xf>
    <xf numFmtId="0" fontId="45" fillId="0" borderId="0" xfId="18" applyFont="1">
      <alignment vertical="center"/>
    </xf>
    <xf numFmtId="168" fontId="12" fillId="2" borderId="11" xfId="15" applyNumberFormat="1" applyFont="1" applyFill="1" applyBorder="1" applyAlignment="1">
      <alignment horizontal="right" vertical="top"/>
    </xf>
    <xf numFmtId="0" fontId="14" fillId="2" borderId="9" xfId="15" applyFont="1" applyFill="1" applyBorder="1" applyAlignment="1">
      <alignment horizontal="center" vertical="top"/>
    </xf>
    <xf numFmtId="4" fontId="14" fillId="2" borderId="10" xfId="15" applyNumberFormat="1" applyFont="1" applyFill="1" applyBorder="1" applyAlignment="1">
      <alignment horizontal="right" vertical="top"/>
    </xf>
    <xf numFmtId="168" fontId="14" fillId="2" borderId="11" xfId="15" applyNumberFormat="1" applyFont="1" applyFill="1" applyBorder="1" applyAlignment="1">
      <alignment horizontal="right" vertical="top"/>
    </xf>
    <xf numFmtId="0" fontId="12" fillId="3" borderId="16" xfId="15" applyFont="1" applyFill="1" applyBorder="1" applyAlignment="1">
      <alignment horizontal="center" vertical="center" wrapText="1"/>
    </xf>
    <xf numFmtId="0" fontId="12" fillId="2" borderId="12" xfId="15" applyFont="1" applyFill="1" applyBorder="1" applyAlignment="1">
      <alignment horizontal="center" vertical="top"/>
    </xf>
    <xf numFmtId="4" fontId="12" fillId="2" borderId="13" xfId="15" applyNumberFormat="1" applyFont="1" applyFill="1" applyBorder="1" applyAlignment="1">
      <alignment horizontal="right" vertical="top"/>
    </xf>
    <xf numFmtId="168" fontId="12" fillId="2" borderId="14" xfId="15" applyNumberFormat="1" applyFont="1" applyFill="1" applyBorder="1" applyAlignment="1">
      <alignment horizontal="right" vertical="top"/>
    </xf>
    <xf numFmtId="0" fontId="14" fillId="2" borderId="0" xfId="15" applyFont="1" applyFill="1" applyAlignment="1">
      <alignment horizontal="center" vertical="center"/>
    </xf>
    <xf numFmtId="3" fontId="8" fillId="2" borderId="13" xfId="15" applyNumberFormat="1" applyFont="1" applyFill="1" applyBorder="1" applyAlignment="1">
      <alignment horizontal="center" vertical="top"/>
    </xf>
    <xf numFmtId="3" fontId="8" fillId="2" borderId="12" xfId="15" applyNumberFormat="1" applyFont="1" applyFill="1" applyBorder="1" applyAlignment="1">
      <alignment horizontal="left" vertical="top" wrapText="1"/>
    </xf>
    <xf numFmtId="3" fontId="8" fillId="2" borderId="10" xfId="15" applyNumberFormat="1" applyFont="1" applyFill="1" applyBorder="1" applyAlignment="1">
      <alignment horizontal="center" vertical="top"/>
    </xf>
    <xf numFmtId="3" fontId="12" fillId="2" borderId="10" xfId="15" applyNumberFormat="1" applyFont="1" applyFill="1" applyBorder="1" applyAlignment="1">
      <alignment horizontal="center" vertical="top"/>
    </xf>
    <xf numFmtId="3" fontId="12" fillId="2" borderId="9" xfId="15" applyNumberFormat="1" applyFont="1" applyFill="1" applyBorder="1" applyAlignment="1">
      <alignment horizontal="left" vertical="top" wrapText="1"/>
    </xf>
    <xf numFmtId="3" fontId="14" fillId="2" borderId="11" xfId="15" applyNumberFormat="1" applyFont="1" applyFill="1" applyBorder="1" applyAlignment="1">
      <alignment horizontal="right" vertical="top"/>
    </xf>
    <xf numFmtId="3" fontId="14" fillId="2" borderId="10" xfId="15" applyNumberFormat="1" applyFont="1" applyFill="1" applyBorder="1" applyAlignment="1">
      <alignment horizontal="right" vertical="top"/>
    </xf>
    <xf numFmtId="3" fontId="14" fillId="2" borderId="10" xfId="15" applyNumberFormat="1" applyFont="1" applyFill="1" applyBorder="1" applyAlignment="1">
      <alignment horizontal="center" vertical="top"/>
    </xf>
    <xf numFmtId="3" fontId="14" fillId="2" borderId="9" xfId="15" applyNumberFormat="1" applyFont="1" applyFill="1" applyBorder="1" applyAlignment="1">
      <alignment horizontal="left" vertical="top" wrapText="1"/>
    </xf>
    <xf numFmtId="167" fontId="12" fillId="3" borderId="4" xfId="15" applyNumberFormat="1" applyFont="1" applyFill="1" applyBorder="1" applyAlignment="1">
      <alignment horizontal="center" vertical="center" wrapText="1"/>
    </xf>
    <xf numFmtId="0" fontId="8" fillId="2" borderId="0" xfId="15" applyFont="1" applyFill="1" applyAlignment="1">
      <alignment horizontal="right" vertical="top"/>
    </xf>
    <xf numFmtId="0" fontId="12" fillId="2" borderId="0" xfId="15" applyFont="1" applyFill="1" applyAlignment="1">
      <alignment horizontal="right" vertical="center" wrapText="1"/>
    </xf>
    <xf numFmtId="3" fontId="7" fillId="0" borderId="0" xfId="15" applyNumberFormat="1">
      <alignment vertical="center"/>
    </xf>
    <xf numFmtId="10" fontId="8" fillId="2" borderId="10" xfId="15" applyNumberFormat="1" applyFont="1" applyFill="1" applyBorder="1" applyAlignment="1">
      <alignment horizontal="right" vertical="top"/>
    </xf>
    <xf numFmtId="172" fontId="8" fillId="2" borderId="10" xfId="20" applyNumberFormat="1" applyFont="1" applyFill="1" applyBorder="1" applyAlignment="1">
      <alignment horizontal="right" vertical="top"/>
    </xf>
    <xf numFmtId="172" fontId="14" fillId="2" borderId="10" xfId="20" applyNumberFormat="1" applyFont="1" applyFill="1" applyBorder="1" applyAlignment="1">
      <alignment horizontal="right" vertical="top"/>
    </xf>
    <xf numFmtId="0" fontId="12" fillId="3" borderId="3" xfId="15" applyFont="1" applyFill="1" applyBorder="1" applyAlignment="1">
      <alignment horizontal="center" vertical="center" wrapText="1"/>
    </xf>
    <xf numFmtId="0" fontId="12" fillId="3" borderId="6" xfId="15" applyFont="1" applyFill="1" applyBorder="1" applyAlignment="1">
      <alignment horizontal="center" vertical="center" wrapText="1"/>
    </xf>
    <xf numFmtId="0" fontId="12" fillId="3" borderId="4" xfId="15" applyFont="1" applyFill="1" applyBorder="1" applyAlignment="1">
      <alignment horizontal="center" vertical="center" wrapText="1"/>
    </xf>
    <xf numFmtId="0" fontId="12" fillId="3" borderId="7" xfId="15" applyFont="1" applyFill="1" applyBorder="1" applyAlignment="1">
      <alignment horizontal="center" vertical="center" wrapText="1"/>
    </xf>
    <xf numFmtId="0" fontId="13" fillId="3" borderId="4" xfId="15" applyFont="1" applyFill="1" applyBorder="1" applyAlignment="1">
      <alignment horizontal="center" vertical="center" wrapText="1"/>
    </xf>
    <xf numFmtId="0" fontId="13" fillId="3" borderId="5" xfId="15" applyFont="1" applyFill="1" applyBorder="1" applyAlignment="1">
      <alignment horizontal="center" vertical="center" wrapText="1"/>
    </xf>
    <xf numFmtId="0" fontId="31" fillId="6" borderId="19" xfId="17" applyFont="1" applyFill="1" applyBorder="1" applyAlignment="1">
      <alignment horizontal="center" vertical="center" wrapText="1"/>
    </xf>
    <xf numFmtId="0" fontId="31" fillId="6" borderId="20" xfId="17" applyFont="1" applyFill="1" applyBorder="1" applyAlignment="1">
      <alignment horizontal="center" vertical="center" wrapText="1"/>
    </xf>
    <xf numFmtId="0" fontId="31" fillId="5" borderId="0" xfId="16" applyFont="1" applyFill="1" applyAlignment="1">
      <alignment horizontal="left" vertical="center" wrapText="1"/>
    </xf>
    <xf numFmtId="0" fontId="31" fillId="5" borderId="0" xfId="16" applyFont="1" applyFill="1" applyAlignment="1">
      <alignment horizontal="left" vertical="center"/>
    </xf>
    <xf numFmtId="37" fontId="29" fillId="5" borderId="0" xfId="16" applyNumberFormat="1" applyFont="1" applyFill="1" applyAlignment="1">
      <alignment horizontal="left"/>
    </xf>
    <xf numFmtId="0" fontId="31" fillId="6" borderId="18" xfId="17" applyFont="1" applyFill="1" applyBorder="1" applyAlignment="1">
      <alignment horizontal="center" vertical="center" wrapText="1"/>
    </xf>
    <xf numFmtId="0" fontId="31" fillId="6" borderId="21" xfId="17" applyFont="1" applyFill="1" applyBorder="1" applyAlignment="1">
      <alignment horizontal="center" vertical="center" wrapText="1"/>
    </xf>
    <xf numFmtId="0" fontId="29" fillId="5" borderId="0" xfId="16" applyFont="1" applyFill="1" applyAlignment="1">
      <alignment horizontal="left" vertical="top" wrapText="1"/>
    </xf>
    <xf numFmtId="0" fontId="29" fillId="5" borderId="0" xfId="16" applyFont="1" applyFill="1" applyAlignment="1">
      <alignment horizontal="left" vertical="center" wrapText="1"/>
    </xf>
    <xf numFmtId="0" fontId="23" fillId="0" borderId="0" xfId="16" applyFont="1" applyAlignment="1">
      <alignment horizontal="right" vertical="center" wrapText="1"/>
    </xf>
    <xf numFmtId="0" fontId="25" fillId="5" borderId="0" xfId="16" applyFont="1" applyFill="1" applyAlignment="1">
      <alignment horizontal="right" vertical="center" wrapText="1"/>
    </xf>
    <xf numFmtId="0" fontId="26" fillId="0" borderId="0" xfId="16" applyFont="1" applyAlignment="1">
      <alignment horizontal="center" vertical="center" wrapText="1"/>
    </xf>
    <xf numFmtId="0" fontId="27" fillId="0" borderId="0" xfId="16" applyFont="1" applyAlignment="1">
      <alignment horizontal="center" vertical="center" wrapText="1"/>
    </xf>
    <xf numFmtId="0" fontId="28" fillId="5" borderId="0" xfId="16" applyFont="1" applyFill="1" applyAlignment="1">
      <alignment horizontal="center" vertical="center" wrapText="1"/>
    </xf>
    <xf numFmtId="0" fontId="28" fillId="5" borderId="0" xfId="16" applyFont="1" applyFill="1" applyAlignment="1">
      <alignment horizontal="center" vertical="center"/>
    </xf>
    <xf numFmtId="0" fontId="31" fillId="5" borderId="0" xfId="16" applyFont="1" applyFill="1" applyAlignment="1">
      <alignment horizontal="left" wrapText="1"/>
    </xf>
    <xf numFmtId="0" fontId="29" fillId="0" borderId="0" xfId="18" applyFont="1" applyAlignment="1">
      <alignment horizontal="left" vertical="center" wrapText="1" readingOrder="1"/>
    </xf>
    <xf numFmtId="0" fontId="20" fillId="0" borderId="0" xfId="18" applyFont="1" applyAlignment="1">
      <alignment horizontal="center" vertical="center" wrapText="1"/>
    </xf>
    <xf numFmtId="0" fontId="35" fillId="0" borderId="0" xfId="18" applyFont="1" applyAlignment="1">
      <alignment horizontal="center" vertical="center" wrapText="1"/>
    </xf>
    <xf numFmtId="0" fontId="35" fillId="0" borderId="0" xfId="18" applyFont="1" applyAlignment="1">
      <alignment horizontal="center" vertical="top"/>
    </xf>
    <xf numFmtId="0" fontId="35" fillId="0" borderId="0" xfId="18" applyFont="1" applyAlignment="1">
      <alignment horizontal="center" vertical="top" wrapText="1"/>
    </xf>
    <xf numFmtId="0" fontId="35" fillId="7" borderId="22" xfId="18" applyFont="1" applyFill="1" applyBorder="1" applyAlignment="1">
      <alignment horizontal="center" vertical="center" wrapText="1"/>
    </xf>
    <xf numFmtId="0" fontId="39" fillId="7" borderId="22" xfId="18" applyFont="1" applyFill="1" applyBorder="1" applyAlignment="1">
      <alignment horizontal="center" vertical="center" wrapText="1"/>
    </xf>
    <xf numFmtId="0" fontId="35" fillId="2" borderId="0" xfId="18" applyFont="1" applyFill="1" applyAlignment="1">
      <alignment horizontal="center" vertical="top"/>
    </xf>
    <xf numFmtId="0" fontId="36" fillId="5" borderId="0" xfId="16" applyFont="1" applyFill="1" applyAlignment="1">
      <alignment horizontal="left" vertical="center" wrapText="1"/>
    </xf>
    <xf numFmtId="0" fontId="36" fillId="5" borderId="0" xfId="16" applyFont="1" applyFill="1" applyAlignment="1">
      <alignment horizontal="left" vertical="center"/>
    </xf>
    <xf numFmtId="0" fontId="37" fillId="5" borderId="0" xfId="16" applyFont="1" applyFill="1" applyAlignment="1">
      <alignment horizontal="left" vertical="center" wrapText="1"/>
    </xf>
    <xf numFmtId="0" fontId="36" fillId="5" borderId="0" xfId="16" applyFont="1" applyFill="1" applyAlignment="1">
      <alignment horizontal="left" vertical="top" wrapText="1"/>
    </xf>
    <xf numFmtId="0" fontId="37" fillId="5" borderId="0" xfId="16" applyFont="1" applyFill="1" applyAlignment="1">
      <alignment horizontal="left" vertical="top" wrapText="1"/>
    </xf>
  </cellXfs>
  <cellStyles count="21">
    <cellStyle name="Comma" xfId="20" builtinId="3"/>
    <cellStyle name="Comma 10" xfId="5" xr:uid="{00000000-0005-0000-0000-000000000000}"/>
    <cellStyle name="Comma 2 2 2" xfId="8" xr:uid="{00000000-0005-0000-0000-000001000000}"/>
    <cellStyle name="Comma 2 5" xfId="14" xr:uid="{00000000-0005-0000-0000-000002000000}"/>
    <cellStyle name="Comma 4" xfId="19" xr:uid="{0AE5C4D7-FAD4-4365-AD15-EE22EC74E113}"/>
    <cellStyle name="Comma 4 3" xfId="3" xr:uid="{00000000-0005-0000-0000-000003000000}"/>
    <cellStyle name="Heading 1 2" xfId="4" xr:uid="{00000000-0005-0000-0000-000004000000}"/>
    <cellStyle name="Heading 1 2 4" xfId="13" xr:uid="{00000000-0005-0000-0000-000005000000}"/>
    <cellStyle name="Heading 1 3" xfId="10" xr:uid="{00000000-0005-0000-0000-000006000000}"/>
    <cellStyle name="Normal" xfId="0" builtinId="0"/>
    <cellStyle name="Normal 2" xfId="15" xr:uid="{00000000-0005-0000-0000-000008000000}"/>
    <cellStyle name="Normal 2 2 3" xfId="7" xr:uid="{00000000-0005-0000-0000-000009000000}"/>
    <cellStyle name="Normal 2 3" xfId="1" xr:uid="{00000000-0005-0000-0000-00000A000000}"/>
    <cellStyle name="Normal 3 2" xfId="6" xr:uid="{00000000-0005-0000-0000-00000B000000}"/>
    <cellStyle name="Normal 3 2 2 2 2" xfId="17" xr:uid="{BA6F80C0-8A83-4AD0-BC3F-2758CAD048D1}"/>
    <cellStyle name="Normal 3 3" xfId="18" xr:uid="{88597C5C-3A09-44A8-A451-763A3CF6F5FB}"/>
    <cellStyle name="Normal 4" xfId="16" xr:uid="{2C1E9047-8371-47D2-B72C-571298257A8A}"/>
    <cellStyle name="Percent 2" xfId="11" xr:uid="{00000000-0005-0000-0000-00000C000000}"/>
    <cellStyle name="Title 2" xfId="2" xr:uid="{00000000-0005-0000-0000-00000D000000}"/>
    <cellStyle name="Title 2 2" xfId="12" xr:uid="{00000000-0005-0000-0000-00000E000000}"/>
    <cellStyle name="Title 3" xfId="9"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15240</xdr:colOff>
      <xdr:row>0</xdr:row>
      <xdr:rowOff>45720</xdr:rowOff>
    </xdr:from>
    <xdr:ext cx="1021080" cy="495300"/>
    <xdr:pic>
      <xdr:nvPicPr>
        <xdr:cNvPr id="2" name="Picture 1">
          <a:extLst>
            <a:ext uri="{FF2B5EF4-FFF2-40B4-BE49-F238E27FC236}">
              <a16:creationId xmlns:a16="http://schemas.microsoft.com/office/drawing/2014/main" id="{5357B1DA-3B52-4CC3-9BF0-882FE8343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 y="45720"/>
          <a:ext cx="102108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449580</xdr:colOff>
      <xdr:row>0</xdr:row>
      <xdr:rowOff>7620</xdr:rowOff>
    </xdr:from>
    <xdr:ext cx="5615940" cy="586740"/>
    <xdr:sp macro="" textlink="" fLocksText="0">
      <xdr:nvSpPr>
        <xdr:cNvPr id="3" name="Text Box 2">
          <a:extLst>
            <a:ext uri="{FF2B5EF4-FFF2-40B4-BE49-F238E27FC236}">
              <a16:creationId xmlns:a16="http://schemas.microsoft.com/office/drawing/2014/main" id="{6F5E9BA1-59E8-4386-87CF-6A8DFB93FAC9}"/>
            </a:ext>
          </a:extLst>
        </xdr:cNvPr>
        <xdr:cNvSpPr txBox="1">
          <a:spLocks noChangeArrowheads="1"/>
        </xdr:cNvSpPr>
      </xdr:nvSpPr>
      <xdr:spPr bwMode="auto">
        <a:xfrm>
          <a:off x="1120140" y="7620"/>
          <a:ext cx="561594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r" rtl="0">
            <a:defRPr sz="1000"/>
          </a:pPr>
          <a:r>
            <a:rPr lang="en-US" sz="1000" b="1" i="0" u="none" strike="noStrike" baseline="0">
              <a:solidFill>
                <a:srgbClr val="000000"/>
              </a:solidFill>
              <a:latin typeface="Times New Roman"/>
              <a:cs typeface="Times New Roman"/>
            </a:rPr>
            <a:t>Mẫu số B01g - QM. Báo cáo Thu nhập</a:t>
          </a:r>
        </a:p>
        <a:p>
          <a:pPr algn="r" rtl="0">
            <a:defRPr sz="1000"/>
          </a:pPr>
          <a:r>
            <a:rPr lang="en-US" sz="1000" b="1" i="0" u="none" strike="noStrike" baseline="0">
              <a:solidFill>
                <a:srgbClr val="000000"/>
              </a:solidFill>
              <a:latin typeface="Times New Roman"/>
              <a:cs typeface="Times New Roman"/>
            </a:rPr>
            <a:t>Template B01g - QM. Statement of Comprehensive Income</a:t>
          </a:r>
        </a:p>
      </xdr:txBody>
    </xdr:sp>
    <xdr:clientData/>
  </xdr:oneCellAnchor>
  <xdr:oneCellAnchor>
    <xdr:from>
      <xdr:col>0</xdr:col>
      <xdr:colOff>7620</xdr:colOff>
      <xdr:row>1</xdr:row>
      <xdr:rowOff>7620</xdr:rowOff>
    </xdr:from>
    <xdr:ext cx="8481060" cy="419100"/>
    <xdr:sp macro="" textlink="" fLocksText="0">
      <xdr:nvSpPr>
        <xdr:cNvPr id="4" name="Text Box 3">
          <a:extLst>
            <a:ext uri="{FF2B5EF4-FFF2-40B4-BE49-F238E27FC236}">
              <a16:creationId xmlns:a16="http://schemas.microsoft.com/office/drawing/2014/main" id="{4CB990FB-9C0F-4870-AED3-4082149E64FE}"/>
            </a:ext>
          </a:extLst>
        </xdr:cNvPr>
        <xdr:cNvSpPr txBox="1">
          <a:spLocks noChangeArrowheads="1"/>
        </xdr:cNvSpPr>
      </xdr:nvSpPr>
      <xdr:spPr bwMode="auto">
        <a:xfrm>
          <a:off x="7620" y="182880"/>
          <a:ext cx="848106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10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1000" b="0" i="1" u="none" strike="noStrike" baseline="0">
              <a:solidFill>
                <a:srgbClr val="000000"/>
              </a:solidFill>
              <a:latin typeface="Times New Roman"/>
              <a:cs typeface="Times New Roman"/>
            </a:rPr>
            <a:t>(Issued in association with Circular 198/2012/TT-BTC dated 15 Nov 2011 on the accounting regime applicable to the open-ended fund)</a:t>
          </a:r>
        </a:p>
      </xdr:txBody>
    </xdr:sp>
    <xdr:clientData/>
  </xdr:oneCellAnchor>
  <xdr:oneCellAnchor>
    <xdr:from>
      <xdr:col>0</xdr:col>
      <xdr:colOff>7620</xdr:colOff>
      <xdr:row>2</xdr:row>
      <xdr:rowOff>7620</xdr:rowOff>
    </xdr:from>
    <xdr:ext cx="8481060" cy="342900"/>
    <xdr:sp macro="" textlink="" fLocksText="0">
      <xdr:nvSpPr>
        <xdr:cNvPr id="5" name="Text Box 4">
          <a:extLst>
            <a:ext uri="{FF2B5EF4-FFF2-40B4-BE49-F238E27FC236}">
              <a16:creationId xmlns:a16="http://schemas.microsoft.com/office/drawing/2014/main" id="{01995A09-314E-4523-BDF0-16ABBB622E43}"/>
            </a:ext>
          </a:extLst>
        </xdr:cNvPr>
        <xdr:cNvSpPr txBox="1">
          <a:spLocks noChangeArrowheads="1"/>
        </xdr:cNvSpPr>
      </xdr:nvSpPr>
      <xdr:spPr bwMode="auto">
        <a:xfrm>
          <a:off x="7620" y="358140"/>
          <a:ext cx="848106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1000" b="1" i="0" u="none" strike="noStrike" baseline="0">
              <a:solidFill>
                <a:srgbClr val="000000"/>
              </a:solidFill>
              <a:latin typeface="Times New Roman"/>
              <a:cs typeface="Times New Roman"/>
            </a:rPr>
            <a:t>BÁO CÁO THU NHẬP</a:t>
          </a:r>
        </a:p>
        <a:p>
          <a:pPr algn="ctr" rtl="0">
            <a:defRPr sz="1000"/>
          </a:pPr>
          <a:r>
            <a:rPr lang="en-US" sz="1000" b="1" i="0" u="none" strike="noStrike" baseline="0">
              <a:solidFill>
                <a:srgbClr val="000000"/>
              </a:solidFill>
              <a:latin typeface="Times New Roman"/>
              <a:cs typeface="Times New Roman"/>
            </a:rPr>
            <a:t>STATEMENT OF COMPREHENSIVE INCOME</a:t>
          </a:r>
        </a:p>
      </xdr:txBody>
    </xdr:sp>
    <xdr:clientData/>
  </xdr:oneCellAnchor>
  <xdr:oneCellAnchor>
    <xdr:from>
      <xdr:col>0</xdr:col>
      <xdr:colOff>7620</xdr:colOff>
      <xdr:row>3</xdr:row>
      <xdr:rowOff>7620</xdr:rowOff>
    </xdr:from>
    <xdr:ext cx="8481060" cy="160020"/>
    <xdr:sp macro="" textlink="" fLocksText="0">
      <xdr:nvSpPr>
        <xdr:cNvPr id="6" name="Text Box 5">
          <a:extLst>
            <a:ext uri="{FF2B5EF4-FFF2-40B4-BE49-F238E27FC236}">
              <a16:creationId xmlns:a16="http://schemas.microsoft.com/office/drawing/2014/main" id="{A0178E9A-A18D-4B43-A046-50C143AE7EC9}"/>
            </a:ext>
          </a:extLst>
        </xdr:cNvPr>
        <xdr:cNvSpPr txBox="1">
          <a:spLocks noChangeArrowheads="1"/>
        </xdr:cNvSpPr>
      </xdr:nvSpPr>
      <xdr:spPr bwMode="auto">
        <a:xfrm>
          <a:off x="7620" y="533400"/>
          <a:ext cx="848106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1000" b="0" i="0" u="none" strike="noStrike" baseline="0">
              <a:solidFill>
                <a:srgbClr val="000000"/>
              </a:solidFill>
              <a:latin typeface="Times New Roman"/>
              <a:cs typeface="Times New Roman"/>
            </a:rPr>
            <a:t>Tháng 08 năm 2025 / Aug 2025</a:t>
          </a:r>
        </a:p>
      </xdr:txBody>
    </xdr:sp>
    <xdr:clientData/>
  </xdr:oneCellAnchor>
  <xdr:oneCellAnchor>
    <xdr:from>
      <xdr:col>0</xdr:col>
      <xdr:colOff>7620</xdr:colOff>
      <xdr:row>5</xdr:row>
      <xdr:rowOff>7620</xdr:rowOff>
    </xdr:from>
    <xdr:ext cx="2865120" cy="198120"/>
    <xdr:sp macro="" textlink="" fLocksText="0">
      <xdr:nvSpPr>
        <xdr:cNvPr id="7" name="Text Box 6">
          <a:extLst>
            <a:ext uri="{FF2B5EF4-FFF2-40B4-BE49-F238E27FC236}">
              <a16:creationId xmlns:a16="http://schemas.microsoft.com/office/drawing/2014/main" id="{BB37320D-004D-48CD-83B3-CABCF80EA25C}"/>
            </a:ext>
          </a:extLst>
        </xdr:cNvPr>
        <xdr:cNvSpPr txBox="1">
          <a:spLocks noChangeArrowheads="1"/>
        </xdr:cNvSpPr>
      </xdr:nvSpPr>
      <xdr:spPr bwMode="auto">
        <a:xfrm>
          <a:off x="7620" y="883920"/>
          <a:ext cx="28651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1</xdr:col>
      <xdr:colOff>449580</xdr:colOff>
      <xdr:row>5</xdr:row>
      <xdr:rowOff>7620</xdr:rowOff>
    </xdr:from>
    <xdr:ext cx="5615940" cy="198120"/>
    <xdr:sp macro="" textlink="" fLocksText="0">
      <xdr:nvSpPr>
        <xdr:cNvPr id="8" name="Text Box 7">
          <a:extLst>
            <a:ext uri="{FF2B5EF4-FFF2-40B4-BE49-F238E27FC236}">
              <a16:creationId xmlns:a16="http://schemas.microsoft.com/office/drawing/2014/main" id="{A7F9725A-5470-4599-AEE3-19AF61D08EBC}"/>
            </a:ext>
          </a:extLst>
        </xdr:cNvPr>
        <xdr:cNvSpPr txBox="1">
          <a:spLocks noChangeArrowheads="1"/>
        </xdr:cNvSpPr>
      </xdr:nvSpPr>
      <xdr:spPr bwMode="auto">
        <a:xfrm>
          <a:off x="1120140" y="883920"/>
          <a:ext cx="56159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7620</xdr:colOff>
      <xdr:row>6</xdr:row>
      <xdr:rowOff>7620</xdr:rowOff>
    </xdr:from>
    <xdr:ext cx="2865120" cy="198120"/>
    <xdr:sp macro="" textlink="" fLocksText="0">
      <xdr:nvSpPr>
        <xdr:cNvPr id="9" name="Text Box 8">
          <a:extLst>
            <a:ext uri="{FF2B5EF4-FFF2-40B4-BE49-F238E27FC236}">
              <a16:creationId xmlns:a16="http://schemas.microsoft.com/office/drawing/2014/main" id="{AEF4C696-B33E-4B15-B8D8-80568AEF848C}"/>
            </a:ext>
          </a:extLst>
        </xdr:cNvPr>
        <xdr:cNvSpPr txBox="1">
          <a:spLocks noChangeArrowheads="1"/>
        </xdr:cNvSpPr>
      </xdr:nvSpPr>
      <xdr:spPr bwMode="auto">
        <a:xfrm>
          <a:off x="7620" y="1059180"/>
          <a:ext cx="28651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1</xdr:col>
      <xdr:colOff>449580</xdr:colOff>
      <xdr:row>6</xdr:row>
      <xdr:rowOff>7620</xdr:rowOff>
    </xdr:from>
    <xdr:ext cx="5615940" cy="198120"/>
    <xdr:sp macro="" textlink="" fLocksText="0">
      <xdr:nvSpPr>
        <xdr:cNvPr id="10" name="Text Box 9">
          <a:extLst>
            <a:ext uri="{FF2B5EF4-FFF2-40B4-BE49-F238E27FC236}">
              <a16:creationId xmlns:a16="http://schemas.microsoft.com/office/drawing/2014/main" id="{6F979D99-8F32-49A4-A97A-B9E47F4E184B}"/>
            </a:ext>
          </a:extLst>
        </xdr:cNvPr>
        <xdr:cNvSpPr txBox="1">
          <a:spLocks noChangeArrowheads="1"/>
        </xdr:cNvSpPr>
      </xdr:nvSpPr>
      <xdr:spPr bwMode="auto">
        <a:xfrm>
          <a:off x="1120140" y="1059180"/>
          <a:ext cx="56159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7620</xdr:colOff>
      <xdr:row>7</xdr:row>
      <xdr:rowOff>7620</xdr:rowOff>
    </xdr:from>
    <xdr:ext cx="2865120" cy="198120"/>
    <xdr:sp macro="" textlink="" fLocksText="0">
      <xdr:nvSpPr>
        <xdr:cNvPr id="11" name="Text Box 10">
          <a:extLst>
            <a:ext uri="{FF2B5EF4-FFF2-40B4-BE49-F238E27FC236}">
              <a16:creationId xmlns:a16="http://schemas.microsoft.com/office/drawing/2014/main" id="{28C4AC6C-BD92-4F5B-AA76-C58DC28FBEBD}"/>
            </a:ext>
          </a:extLst>
        </xdr:cNvPr>
        <xdr:cNvSpPr txBox="1">
          <a:spLocks noChangeArrowheads="1"/>
        </xdr:cNvSpPr>
      </xdr:nvSpPr>
      <xdr:spPr bwMode="auto">
        <a:xfrm>
          <a:off x="7620" y="1234440"/>
          <a:ext cx="28651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1</xdr:col>
      <xdr:colOff>449580</xdr:colOff>
      <xdr:row>7</xdr:row>
      <xdr:rowOff>7620</xdr:rowOff>
    </xdr:from>
    <xdr:ext cx="5615940" cy="198120"/>
    <xdr:sp macro="" textlink="" fLocksText="0">
      <xdr:nvSpPr>
        <xdr:cNvPr id="12" name="Text Box 11">
          <a:extLst>
            <a:ext uri="{FF2B5EF4-FFF2-40B4-BE49-F238E27FC236}">
              <a16:creationId xmlns:a16="http://schemas.microsoft.com/office/drawing/2014/main" id="{DB00125A-08FA-42F4-AA4B-8ED24485A2B9}"/>
            </a:ext>
          </a:extLst>
        </xdr:cNvPr>
        <xdr:cNvSpPr txBox="1">
          <a:spLocks noChangeArrowheads="1"/>
        </xdr:cNvSpPr>
      </xdr:nvSpPr>
      <xdr:spPr bwMode="auto">
        <a:xfrm>
          <a:off x="1120140" y="1234440"/>
          <a:ext cx="56159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7620</xdr:colOff>
      <xdr:row>8</xdr:row>
      <xdr:rowOff>7620</xdr:rowOff>
    </xdr:from>
    <xdr:ext cx="2865120" cy="198120"/>
    <xdr:sp macro="" textlink="" fLocksText="0">
      <xdr:nvSpPr>
        <xdr:cNvPr id="13" name="Text Box 12">
          <a:extLst>
            <a:ext uri="{FF2B5EF4-FFF2-40B4-BE49-F238E27FC236}">
              <a16:creationId xmlns:a16="http://schemas.microsoft.com/office/drawing/2014/main" id="{EF1A0E0B-28F4-48C0-A3F0-0E47D58102D4}"/>
            </a:ext>
          </a:extLst>
        </xdr:cNvPr>
        <xdr:cNvSpPr txBox="1">
          <a:spLocks noChangeArrowheads="1"/>
        </xdr:cNvSpPr>
      </xdr:nvSpPr>
      <xdr:spPr bwMode="auto">
        <a:xfrm>
          <a:off x="7620" y="1409700"/>
          <a:ext cx="28651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1</xdr:col>
      <xdr:colOff>449580</xdr:colOff>
      <xdr:row>8</xdr:row>
      <xdr:rowOff>7620</xdr:rowOff>
    </xdr:from>
    <xdr:ext cx="5615940" cy="198120"/>
    <xdr:sp macro="" textlink="" fLocksText="0">
      <xdr:nvSpPr>
        <xdr:cNvPr id="14" name="Text Box 13">
          <a:extLst>
            <a:ext uri="{FF2B5EF4-FFF2-40B4-BE49-F238E27FC236}">
              <a16:creationId xmlns:a16="http://schemas.microsoft.com/office/drawing/2014/main" id="{AA7D89C6-EEAC-4FDD-8A4E-14CA3EE62EF4}"/>
            </a:ext>
          </a:extLst>
        </xdr:cNvPr>
        <xdr:cNvSpPr txBox="1">
          <a:spLocks noChangeArrowheads="1"/>
        </xdr:cNvSpPr>
      </xdr:nvSpPr>
      <xdr:spPr bwMode="auto">
        <a:xfrm>
          <a:off x="1120140" y="1409700"/>
          <a:ext cx="56159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7620</xdr:colOff>
      <xdr:row>9</xdr:row>
      <xdr:rowOff>7620</xdr:rowOff>
    </xdr:from>
    <xdr:ext cx="2865120" cy="198120"/>
    <xdr:sp macro="" textlink="" fLocksText="0">
      <xdr:nvSpPr>
        <xdr:cNvPr id="15" name="Text Box 14">
          <a:extLst>
            <a:ext uri="{FF2B5EF4-FFF2-40B4-BE49-F238E27FC236}">
              <a16:creationId xmlns:a16="http://schemas.microsoft.com/office/drawing/2014/main" id="{1A5C2812-5CBB-41EC-B0D7-64E09130EAFA}"/>
            </a:ext>
          </a:extLst>
        </xdr:cNvPr>
        <xdr:cNvSpPr txBox="1">
          <a:spLocks noChangeArrowheads="1"/>
        </xdr:cNvSpPr>
      </xdr:nvSpPr>
      <xdr:spPr bwMode="auto">
        <a:xfrm>
          <a:off x="7620" y="1584960"/>
          <a:ext cx="28651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1</xdr:col>
      <xdr:colOff>449580</xdr:colOff>
      <xdr:row>9</xdr:row>
      <xdr:rowOff>7620</xdr:rowOff>
    </xdr:from>
    <xdr:ext cx="5615940" cy="198120"/>
    <xdr:sp macro="" textlink="" fLocksText="0">
      <xdr:nvSpPr>
        <xdr:cNvPr id="16" name="Text Box 15">
          <a:extLst>
            <a:ext uri="{FF2B5EF4-FFF2-40B4-BE49-F238E27FC236}">
              <a16:creationId xmlns:a16="http://schemas.microsoft.com/office/drawing/2014/main" id="{85394FEC-F188-4B1E-8132-B5403F5B04A8}"/>
            </a:ext>
          </a:extLst>
        </xdr:cNvPr>
        <xdr:cNvSpPr txBox="1">
          <a:spLocks noChangeArrowheads="1"/>
        </xdr:cNvSpPr>
      </xdr:nvSpPr>
      <xdr:spPr bwMode="auto">
        <a:xfrm>
          <a:off x="1120140" y="1584960"/>
          <a:ext cx="56159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1" i="0" u="none" strike="noStrike" baseline="0">
              <a:solidFill>
                <a:srgbClr val="000000"/>
              </a:solidFill>
              <a:latin typeface="Times New Roman"/>
              <a:cs typeface="Times New Roman"/>
            </a:rPr>
            <a:t>QUỸ ĐẦU TƯ TRÁI PHIẾU BẢN VIỆT</a:t>
          </a:r>
        </a:p>
      </xdr:txBody>
    </xdr:sp>
    <xdr:clientData/>
  </xdr:oneCellAnchor>
  <xdr:oneCellAnchor>
    <xdr:from>
      <xdr:col>0</xdr:col>
      <xdr:colOff>7620</xdr:colOff>
      <xdr:row>10</xdr:row>
      <xdr:rowOff>7620</xdr:rowOff>
    </xdr:from>
    <xdr:ext cx="2865120" cy="198120"/>
    <xdr:sp macro="" textlink="" fLocksText="0">
      <xdr:nvSpPr>
        <xdr:cNvPr id="17" name="Text Box 16">
          <a:extLst>
            <a:ext uri="{FF2B5EF4-FFF2-40B4-BE49-F238E27FC236}">
              <a16:creationId xmlns:a16="http://schemas.microsoft.com/office/drawing/2014/main" id="{7386C2F7-24A5-4CC9-9D00-9F1BC27FCE48}"/>
            </a:ext>
          </a:extLst>
        </xdr:cNvPr>
        <xdr:cNvSpPr txBox="1">
          <a:spLocks noChangeArrowheads="1"/>
        </xdr:cNvSpPr>
      </xdr:nvSpPr>
      <xdr:spPr bwMode="auto">
        <a:xfrm>
          <a:off x="7620" y="1760220"/>
          <a:ext cx="28651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1</xdr:col>
      <xdr:colOff>449580</xdr:colOff>
      <xdr:row>10</xdr:row>
      <xdr:rowOff>7620</xdr:rowOff>
    </xdr:from>
    <xdr:ext cx="5615940" cy="198120"/>
    <xdr:sp macro="" textlink="" fLocksText="0">
      <xdr:nvSpPr>
        <xdr:cNvPr id="18" name="Text Box 17">
          <a:extLst>
            <a:ext uri="{FF2B5EF4-FFF2-40B4-BE49-F238E27FC236}">
              <a16:creationId xmlns:a16="http://schemas.microsoft.com/office/drawing/2014/main" id="{C6A74C7A-D2DC-45C5-8481-A85A6A84CAE6}"/>
            </a:ext>
          </a:extLst>
        </xdr:cNvPr>
        <xdr:cNvSpPr txBox="1">
          <a:spLocks noChangeArrowheads="1"/>
        </xdr:cNvSpPr>
      </xdr:nvSpPr>
      <xdr:spPr bwMode="auto">
        <a:xfrm>
          <a:off x="1120140" y="1760220"/>
          <a:ext cx="56159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0" i="0" u="none" strike="noStrike" baseline="0">
              <a:solidFill>
                <a:srgbClr val="000000"/>
              </a:solidFill>
              <a:latin typeface="Times New Roman"/>
              <a:cs typeface="Times New Roman"/>
            </a:rPr>
            <a:t>Viet Capital Fixed Income Fund</a:t>
          </a:r>
        </a:p>
      </xdr:txBody>
    </xdr:sp>
    <xdr:clientData/>
  </xdr:oneCellAnchor>
  <xdr:oneCellAnchor>
    <xdr:from>
      <xdr:col>0</xdr:col>
      <xdr:colOff>7620</xdr:colOff>
      <xdr:row>11</xdr:row>
      <xdr:rowOff>7620</xdr:rowOff>
    </xdr:from>
    <xdr:ext cx="2865120" cy="198120"/>
    <xdr:sp macro="" textlink="" fLocksText="0">
      <xdr:nvSpPr>
        <xdr:cNvPr id="19" name="Text Box 18">
          <a:extLst>
            <a:ext uri="{FF2B5EF4-FFF2-40B4-BE49-F238E27FC236}">
              <a16:creationId xmlns:a16="http://schemas.microsoft.com/office/drawing/2014/main" id="{D761853E-1E3C-4EE8-A868-975E2B31C0D4}"/>
            </a:ext>
          </a:extLst>
        </xdr:cNvPr>
        <xdr:cNvSpPr txBox="1">
          <a:spLocks noChangeArrowheads="1"/>
        </xdr:cNvSpPr>
      </xdr:nvSpPr>
      <xdr:spPr bwMode="auto">
        <a:xfrm>
          <a:off x="7620" y="1935480"/>
          <a:ext cx="28651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1</xdr:col>
      <xdr:colOff>449580</xdr:colOff>
      <xdr:row>11</xdr:row>
      <xdr:rowOff>7620</xdr:rowOff>
    </xdr:from>
    <xdr:ext cx="5615940" cy="198120"/>
    <xdr:sp macro="" textlink="" fLocksText="0">
      <xdr:nvSpPr>
        <xdr:cNvPr id="20" name="Text Box 19">
          <a:extLst>
            <a:ext uri="{FF2B5EF4-FFF2-40B4-BE49-F238E27FC236}">
              <a16:creationId xmlns:a16="http://schemas.microsoft.com/office/drawing/2014/main" id="{5ADBF7D5-5EFA-48A1-BA6B-A3AF90E63FE8}"/>
            </a:ext>
          </a:extLst>
        </xdr:cNvPr>
        <xdr:cNvSpPr txBox="1">
          <a:spLocks noChangeArrowheads="1"/>
        </xdr:cNvSpPr>
      </xdr:nvSpPr>
      <xdr:spPr bwMode="auto">
        <a:xfrm>
          <a:off x="1120140" y="1935480"/>
          <a:ext cx="56159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1" i="0" u="none" strike="noStrike" baseline="0">
              <a:solidFill>
                <a:srgbClr val="000000"/>
              </a:solidFill>
              <a:latin typeface="Times New Roman"/>
              <a:cs typeface="Times New Roman"/>
            </a:rPr>
            <a:t>03/09/2025</a:t>
          </a:r>
        </a:p>
      </xdr:txBody>
    </xdr:sp>
    <xdr:clientData/>
  </xdr:oneCellAnchor>
  <xdr:oneCellAnchor>
    <xdr:from>
      <xdr:col>0</xdr:col>
      <xdr:colOff>7620</xdr:colOff>
      <xdr:row>12</xdr:row>
      <xdr:rowOff>7620</xdr:rowOff>
    </xdr:from>
    <xdr:ext cx="2865120" cy="198120"/>
    <xdr:sp macro="" textlink="" fLocksText="0">
      <xdr:nvSpPr>
        <xdr:cNvPr id="21" name="Text Box 20">
          <a:extLst>
            <a:ext uri="{FF2B5EF4-FFF2-40B4-BE49-F238E27FC236}">
              <a16:creationId xmlns:a16="http://schemas.microsoft.com/office/drawing/2014/main" id="{90E57088-620C-4CF7-B072-020CEC376046}"/>
            </a:ext>
          </a:extLst>
        </xdr:cNvPr>
        <xdr:cNvSpPr txBox="1">
          <a:spLocks noChangeArrowheads="1"/>
        </xdr:cNvSpPr>
      </xdr:nvSpPr>
      <xdr:spPr bwMode="auto">
        <a:xfrm>
          <a:off x="7620" y="2110740"/>
          <a:ext cx="28651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1</xdr:col>
      <xdr:colOff>449580</xdr:colOff>
      <xdr:row>12</xdr:row>
      <xdr:rowOff>7620</xdr:rowOff>
    </xdr:from>
    <xdr:ext cx="5615940" cy="198120"/>
    <xdr:sp macro="" textlink="" fLocksText="0">
      <xdr:nvSpPr>
        <xdr:cNvPr id="22" name="Text Box 21">
          <a:extLst>
            <a:ext uri="{FF2B5EF4-FFF2-40B4-BE49-F238E27FC236}">
              <a16:creationId xmlns:a16="http://schemas.microsoft.com/office/drawing/2014/main" id="{77D50010-12F9-481B-BB5D-9860941F57A4}"/>
            </a:ext>
          </a:extLst>
        </xdr:cNvPr>
        <xdr:cNvSpPr txBox="1">
          <a:spLocks noChangeArrowheads="1"/>
        </xdr:cNvSpPr>
      </xdr:nvSpPr>
      <xdr:spPr bwMode="auto">
        <a:xfrm>
          <a:off x="1120140" y="2110740"/>
          <a:ext cx="56159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0" i="0" u="none" strike="noStrike" baseline="0">
              <a:solidFill>
                <a:srgbClr val="000000"/>
              </a:solidFill>
              <a:latin typeface="Times New Roman"/>
              <a:cs typeface="Times New Roman"/>
            </a:rPr>
            <a:t>03 Sep 2025</a:t>
          </a:r>
        </a:p>
      </xdr:txBody>
    </xdr:sp>
    <xdr:clientData/>
  </xdr:oneCellAnchor>
  <xdr:oneCellAnchor>
    <xdr:from>
      <xdr:col>1</xdr:col>
      <xdr:colOff>449580</xdr:colOff>
      <xdr:row>13</xdr:row>
      <xdr:rowOff>7620</xdr:rowOff>
    </xdr:from>
    <xdr:ext cx="5615940" cy="198120"/>
    <xdr:sp macro="" textlink="" fLocksText="0">
      <xdr:nvSpPr>
        <xdr:cNvPr id="23" name="Text Box 22">
          <a:extLst>
            <a:ext uri="{FF2B5EF4-FFF2-40B4-BE49-F238E27FC236}">
              <a16:creationId xmlns:a16="http://schemas.microsoft.com/office/drawing/2014/main" id="{7E9064C7-531D-45A6-BB79-0BA8B262CA8D}"/>
            </a:ext>
          </a:extLst>
        </xdr:cNvPr>
        <xdr:cNvSpPr txBox="1">
          <a:spLocks noChangeArrowheads="1"/>
        </xdr:cNvSpPr>
      </xdr:nvSpPr>
      <xdr:spPr bwMode="auto">
        <a:xfrm>
          <a:off x="1120140" y="2286000"/>
          <a:ext cx="56159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7620</xdr:colOff>
      <xdr:row>81</xdr:row>
      <xdr:rowOff>7620</xdr:rowOff>
    </xdr:from>
    <xdr:ext cx="2080260" cy="190500"/>
    <xdr:sp macro="" textlink="" fLocksText="0">
      <xdr:nvSpPr>
        <xdr:cNvPr id="24" name="Text Box 23">
          <a:extLst>
            <a:ext uri="{FF2B5EF4-FFF2-40B4-BE49-F238E27FC236}">
              <a16:creationId xmlns:a16="http://schemas.microsoft.com/office/drawing/2014/main" id="{CBB0B609-EA80-4066-BA5D-3ABA9BEBC5FF}"/>
            </a:ext>
          </a:extLst>
        </xdr:cNvPr>
        <xdr:cNvSpPr txBox="1">
          <a:spLocks noChangeArrowheads="1"/>
        </xdr:cNvSpPr>
      </xdr:nvSpPr>
      <xdr:spPr bwMode="auto">
        <a:xfrm>
          <a:off x="7620" y="14203680"/>
          <a:ext cx="208026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2087880</xdr:colOff>
      <xdr:row>81</xdr:row>
      <xdr:rowOff>7620</xdr:rowOff>
    </xdr:from>
    <xdr:ext cx="3383280" cy="190500"/>
    <xdr:sp macro="" textlink="" fLocksText="0">
      <xdr:nvSpPr>
        <xdr:cNvPr id="25" name="Text Box 24">
          <a:extLst>
            <a:ext uri="{FF2B5EF4-FFF2-40B4-BE49-F238E27FC236}">
              <a16:creationId xmlns:a16="http://schemas.microsoft.com/office/drawing/2014/main" id="{9FE393F7-6E69-453E-AB23-87D4539977C9}"/>
            </a:ext>
          </a:extLst>
        </xdr:cNvPr>
        <xdr:cNvSpPr txBox="1">
          <a:spLocks noChangeArrowheads="1"/>
        </xdr:cNvSpPr>
      </xdr:nvSpPr>
      <xdr:spPr bwMode="auto">
        <a:xfrm>
          <a:off x="670560" y="14203680"/>
          <a:ext cx="338328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4</xdr:col>
      <xdr:colOff>662940</xdr:colOff>
      <xdr:row>81</xdr:row>
      <xdr:rowOff>7620</xdr:rowOff>
    </xdr:from>
    <xdr:ext cx="3017520" cy="190500"/>
    <xdr:sp macro="" textlink="" fLocksText="0">
      <xdr:nvSpPr>
        <xdr:cNvPr id="26" name="Text Box 25">
          <a:extLst>
            <a:ext uri="{FF2B5EF4-FFF2-40B4-BE49-F238E27FC236}">
              <a16:creationId xmlns:a16="http://schemas.microsoft.com/office/drawing/2014/main" id="{D7EDFB4F-A1A5-4F92-BFF4-0CFC95747B28}"/>
            </a:ext>
          </a:extLst>
        </xdr:cNvPr>
        <xdr:cNvSpPr txBox="1">
          <a:spLocks noChangeArrowheads="1"/>
        </xdr:cNvSpPr>
      </xdr:nvSpPr>
      <xdr:spPr bwMode="auto">
        <a:xfrm>
          <a:off x="3345180" y="14203680"/>
          <a:ext cx="301752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7620</xdr:colOff>
      <xdr:row>82</xdr:row>
      <xdr:rowOff>7620</xdr:rowOff>
    </xdr:from>
    <xdr:ext cx="2080260" cy="190500"/>
    <xdr:sp macro="" textlink="" fLocksText="0">
      <xdr:nvSpPr>
        <xdr:cNvPr id="27" name="Text Box 26">
          <a:extLst>
            <a:ext uri="{FF2B5EF4-FFF2-40B4-BE49-F238E27FC236}">
              <a16:creationId xmlns:a16="http://schemas.microsoft.com/office/drawing/2014/main" id="{9569C390-BFF8-42B3-8574-2D10ABA45498}"/>
            </a:ext>
          </a:extLst>
        </xdr:cNvPr>
        <xdr:cNvSpPr txBox="1">
          <a:spLocks noChangeArrowheads="1"/>
        </xdr:cNvSpPr>
      </xdr:nvSpPr>
      <xdr:spPr bwMode="auto">
        <a:xfrm>
          <a:off x="7620" y="14378940"/>
          <a:ext cx="208026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2087880</xdr:colOff>
      <xdr:row>82</xdr:row>
      <xdr:rowOff>7620</xdr:rowOff>
    </xdr:from>
    <xdr:ext cx="3383280" cy="190500"/>
    <xdr:sp macro="" textlink="" fLocksText="0">
      <xdr:nvSpPr>
        <xdr:cNvPr id="28" name="Text Box 27">
          <a:extLst>
            <a:ext uri="{FF2B5EF4-FFF2-40B4-BE49-F238E27FC236}">
              <a16:creationId xmlns:a16="http://schemas.microsoft.com/office/drawing/2014/main" id="{49770832-B48F-483D-A488-46B25F8D2159}"/>
            </a:ext>
          </a:extLst>
        </xdr:cNvPr>
        <xdr:cNvSpPr txBox="1">
          <a:spLocks noChangeArrowheads="1"/>
        </xdr:cNvSpPr>
      </xdr:nvSpPr>
      <xdr:spPr bwMode="auto">
        <a:xfrm>
          <a:off x="670560" y="14378940"/>
          <a:ext cx="338328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4</xdr:col>
      <xdr:colOff>662940</xdr:colOff>
      <xdr:row>82</xdr:row>
      <xdr:rowOff>7620</xdr:rowOff>
    </xdr:from>
    <xdr:ext cx="3017520" cy="190500"/>
    <xdr:sp macro="" textlink="" fLocksText="0">
      <xdr:nvSpPr>
        <xdr:cNvPr id="29" name="Text Box 28">
          <a:extLst>
            <a:ext uri="{FF2B5EF4-FFF2-40B4-BE49-F238E27FC236}">
              <a16:creationId xmlns:a16="http://schemas.microsoft.com/office/drawing/2014/main" id="{B980DB8D-4ED7-47B1-A900-6F7C2D855D9C}"/>
            </a:ext>
          </a:extLst>
        </xdr:cNvPr>
        <xdr:cNvSpPr txBox="1">
          <a:spLocks noChangeArrowheads="1"/>
        </xdr:cNvSpPr>
      </xdr:nvSpPr>
      <xdr:spPr bwMode="auto">
        <a:xfrm>
          <a:off x="3345180" y="14378940"/>
          <a:ext cx="301752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15240</xdr:colOff>
      <xdr:row>0</xdr:row>
      <xdr:rowOff>167640</xdr:rowOff>
    </xdr:from>
    <xdr:ext cx="754380" cy="365760"/>
    <xdr:pic>
      <xdr:nvPicPr>
        <xdr:cNvPr id="2" name="Picture 1">
          <a:extLst>
            <a:ext uri="{FF2B5EF4-FFF2-40B4-BE49-F238E27FC236}">
              <a16:creationId xmlns:a16="http://schemas.microsoft.com/office/drawing/2014/main" id="{5FD01867-0FD0-4CBD-AC25-86CBFF61F5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 y="167640"/>
          <a:ext cx="75438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0</xdr:row>
      <xdr:rowOff>7620</xdr:rowOff>
    </xdr:from>
    <xdr:ext cx="3688080" cy="708660"/>
    <xdr:sp macro="" textlink="" fLocksText="0">
      <xdr:nvSpPr>
        <xdr:cNvPr id="3" name="Text Box 2">
          <a:extLst>
            <a:ext uri="{FF2B5EF4-FFF2-40B4-BE49-F238E27FC236}">
              <a16:creationId xmlns:a16="http://schemas.microsoft.com/office/drawing/2014/main" id="{6C2DD1E5-924C-4E3A-8750-FB760C673EBB}"/>
            </a:ext>
          </a:extLst>
        </xdr:cNvPr>
        <xdr:cNvSpPr txBox="1">
          <a:spLocks noChangeArrowheads="1"/>
        </xdr:cNvSpPr>
      </xdr:nvSpPr>
      <xdr:spPr bwMode="auto">
        <a:xfrm>
          <a:off x="670560" y="7620"/>
          <a:ext cx="368808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r" rtl="0">
            <a:defRPr sz="1000"/>
          </a:pPr>
          <a:r>
            <a:rPr lang="en-US" sz="975" b="1" i="0" u="none" strike="noStrike" baseline="0">
              <a:solidFill>
                <a:srgbClr val="000000"/>
              </a:solidFill>
              <a:latin typeface="Times New Roman"/>
              <a:cs typeface="Times New Roman"/>
            </a:rPr>
            <a:t>Mẫu số B02g - QM. Báo cáo tình hình tài chính</a:t>
          </a:r>
        </a:p>
        <a:p>
          <a:pPr algn="r" rtl="0">
            <a:defRPr sz="1000"/>
          </a:pPr>
          <a:r>
            <a:rPr lang="en-US" sz="975" b="1" i="0" u="none" strike="noStrike" baseline="0">
              <a:solidFill>
                <a:srgbClr val="000000"/>
              </a:solidFill>
              <a:latin typeface="Times New Roman"/>
              <a:cs typeface="Times New Roman"/>
            </a:rPr>
            <a:t>Template B02 - ETF. Statement of Financial Position</a:t>
          </a:r>
        </a:p>
      </xdr:txBody>
    </xdr:sp>
    <xdr:clientData/>
  </xdr:oneCellAnchor>
  <xdr:oneCellAnchor>
    <xdr:from>
      <xdr:col>0</xdr:col>
      <xdr:colOff>7620</xdr:colOff>
      <xdr:row>1</xdr:row>
      <xdr:rowOff>7620</xdr:rowOff>
    </xdr:from>
    <xdr:ext cx="7277100" cy="327660"/>
    <xdr:sp macro="" textlink="" fLocksText="0">
      <xdr:nvSpPr>
        <xdr:cNvPr id="4" name="Text Box 3">
          <a:extLst>
            <a:ext uri="{FF2B5EF4-FFF2-40B4-BE49-F238E27FC236}">
              <a16:creationId xmlns:a16="http://schemas.microsoft.com/office/drawing/2014/main" id="{C8AA9EA4-1D88-4CAD-8DF3-48487B27109F}"/>
            </a:ext>
          </a:extLst>
        </xdr:cNvPr>
        <xdr:cNvSpPr txBox="1">
          <a:spLocks noChangeArrowheads="1"/>
        </xdr:cNvSpPr>
      </xdr:nvSpPr>
      <xdr:spPr bwMode="auto">
        <a:xfrm>
          <a:off x="7620" y="182880"/>
          <a:ext cx="7277100" cy="327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2011 on the accounting regime applicable to the open-ended fund)</a:t>
          </a:r>
        </a:p>
      </xdr:txBody>
    </xdr:sp>
    <xdr:clientData/>
  </xdr:oneCellAnchor>
  <xdr:oneCellAnchor>
    <xdr:from>
      <xdr:col>0</xdr:col>
      <xdr:colOff>7620</xdr:colOff>
      <xdr:row>3</xdr:row>
      <xdr:rowOff>7620</xdr:rowOff>
    </xdr:from>
    <xdr:ext cx="7277100" cy="464820"/>
    <xdr:sp macro="" textlink="" fLocksText="0">
      <xdr:nvSpPr>
        <xdr:cNvPr id="5" name="Text Box 4">
          <a:extLst>
            <a:ext uri="{FF2B5EF4-FFF2-40B4-BE49-F238E27FC236}">
              <a16:creationId xmlns:a16="http://schemas.microsoft.com/office/drawing/2014/main" id="{FA678D62-6144-417E-916F-5CAD97A627CE}"/>
            </a:ext>
          </a:extLst>
        </xdr:cNvPr>
        <xdr:cNvSpPr txBox="1">
          <a:spLocks noChangeArrowheads="1"/>
        </xdr:cNvSpPr>
      </xdr:nvSpPr>
      <xdr:spPr bwMode="auto">
        <a:xfrm>
          <a:off x="7620" y="533400"/>
          <a:ext cx="727710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1150" b="1" i="0" u="none" strike="noStrike" baseline="0">
              <a:solidFill>
                <a:srgbClr val="000000"/>
              </a:solidFill>
              <a:latin typeface="Times New Roman"/>
              <a:cs typeface="Times New Roman"/>
            </a:rPr>
            <a:t>BÁO  CÁO TÌNH HÌNH TÀI CHÍNH</a:t>
          </a:r>
        </a:p>
        <a:p>
          <a:pPr algn="ctr" rtl="0">
            <a:defRPr sz="1000"/>
          </a:pPr>
          <a:r>
            <a:rPr lang="en-US" sz="115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7620</xdr:colOff>
      <xdr:row>4</xdr:row>
      <xdr:rowOff>7620</xdr:rowOff>
    </xdr:from>
    <xdr:ext cx="7277100" cy="236220"/>
    <xdr:sp macro="" textlink="" fLocksText="0">
      <xdr:nvSpPr>
        <xdr:cNvPr id="6" name="Text Box 5">
          <a:extLst>
            <a:ext uri="{FF2B5EF4-FFF2-40B4-BE49-F238E27FC236}">
              <a16:creationId xmlns:a16="http://schemas.microsoft.com/office/drawing/2014/main" id="{FE43FCB2-046A-428D-B359-447BE24320DF}"/>
            </a:ext>
          </a:extLst>
        </xdr:cNvPr>
        <xdr:cNvSpPr txBox="1">
          <a:spLocks noChangeArrowheads="1"/>
        </xdr:cNvSpPr>
      </xdr:nvSpPr>
      <xdr:spPr bwMode="auto">
        <a:xfrm>
          <a:off x="7620" y="708660"/>
          <a:ext cx="7277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0" i="0" u="none" strike="noStrike" baseline="0">
              <a:solidFill>
                <a:srgbClr val="000000"/>
              </a:solidFill>
              <a:latin typeface="Times New Roman"/>
              <a:cs typeface="Times New Roman"/>
            </a:rPr>
            <a:t>Tại ngày: 31 tháng 08 năm 2025 / As at 31 Aug 2025</a:t>
          </a:r>
        </a:p>
      </xdr:txBody>
    </xdr:sp>
    <xdr:clientData/>
  </xdr:oneCellAnchor>
  <xdr:oneCellAnchor>
    <xdr:from>
      <xdr:col>0</xdr:col>
      <xdr:colOff>7620</xdr:colOff>
      <xdr:row>5</xdr:row>
      <xdr:rowOff>7620</xdr:rowOff>
    </xdr:from>
    <xdr:ext cx="1897380" cy="198120"/>
    <xdr:sp macro="" textlink="" fLocksText="0">
      <xdr:nvSpPr>
        <xdr:cNvPr id="7" name="Text Box 6">
          <a:extLst>
            <a:ext uri="{FF2B5EF4-FFF2-40B4-BE49-F238E27FC236}">
              <a16:creationId xmlns:a16="http://schemas.microsoft.com/office/drawing/2014/main" id="{45DDCA9D-1A6C-493C-8BA3-D1770E30CC30}"/>
            </a:ext>
          </a:extLst>
        </xdr:cNvPr>
        <xdr:cNvSpPr txBox="1">
          <a:spLocks noChangeArrowheads="1"/>
        </xdr:cNvSpPr>
      </xdr:nvSpPr>
      <xdr:spPr bwMode="auto">
        <a:xfrm>
          <a:off x="7620" y="883920"/>
          <a:ext cx="18973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1905000</xdr:colOff>
      <xdr:row>5</xdr:row>
      <xdr:rowOff>7620</xdr:rowOff>
    </xdr:from>
    <xdr:ext cx="5379720" cy="198120"/>
    <xdr:sp macro="" textlink="" fLocksText="0">
      <xdr:nvSpPr>
        <xdr:cNvPr id="8" name="Text Box 7">
          <a:extLst>
            <a:ext uri="{FF2B5EF4-FFF2-40B4-BE49-F238E27FC236}">
              <a16:creationId xmlns:a16="http://schemas.microsoft.com/office/drawing/2014/main" id="{8F3BE79E-BAA6-4FE2-B29A-EC22493B3F2B}"/>
            </a:ext>
          </a:extLst>
        </xdr:cNvPr>
        <xdr:cNvSpPr txBox="1">
          <a:spLocks noChangeArrowheads="1"/>
        </xdr:cNvSpPr>
      </xdr:nvSpPr>
      <xdr:spPr bwMode="auto">
        <a:xfrm>
          <a:off x="670560" y="883920"/>
          <a:ext cx="53797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7620</xdr:colOff>
      <xdr:row>6</xdr:row>
      <xdr:rowOff>7620</xdr:rowOff>
    </xdr:from>
    <xdr:ext cx="1897380" cy="198120"/>
    <xdr:sp macro="" textlink="" fLocksText="0">
      <xdr:nvSpPr>
        <xdr:cNvPr id="9" name="Text Box 8">
          <a:extLst>
            <a:ext uri="{FF2B5EF4-FFF2-40B4-BE49-F238E27FC236}">
              <a16:creationId xmlns:a16="http://schemas.microsoft.com/office/drawing/2014/main" id="{483A3878-22D4-4F33-A625-09A063080C10}"/>
            </a:ext>
          </a:extLst>
        </xdr:cNvPr>
        <xdr:cNvSpPr txBox="1">
          <a:spLocks noChangeArrowheads="1"/>
        </xdr:cNvSpPr>
      </xdr:nvSpPr>
      <xdr:spPr bwMode="auto">
        <a:xfrm>
          <a:off x="7620" y="1059180"/>
          <a:ext cx="18973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0</xdr:col>
      <xdr:colOff>1905000</xdr:colOff>
      <xdr:row>6</xdr:row>
      <xdr:rowOff>7620</xdr:rowOff>
    </xdr:from>
    <xdr:ext cx="5379720" cy="198120"/>
    <xdr:sp macro="" textlink="" fLocksText="0">
      <xdr:nvSpPr>
        <xdr:cNvPr id="10" name="Text Box 9">
          <a:extLst>
            <a:ext uri="{FF2B5EF4-FFF2-40B4-BE49-F238E27FC236}">
              <a16:creationId xmlns:a16="http://schemas.microsoft.com/office/drawing/2014/main" id="{0E570259-1B0B-4A2A-B861-262687C7C49D}"/>
            </a:ext>
          </a:extLst>
        </xdr:cNvPr>
        <xdr:cNvSpPr txBox="1">
          <a:spLocks noChangeArrowheads="1"/>
        </xdr:cNvSpPr>
      </xdr:nvSpPr>
      <xdr:spPr bwMode="auto">
        <a:xfrm>
          <a:off x="670560" y="1059180"/>
          <a:ext cx="53797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7620</xdr:colOff>
      <xdr:row>7</xdr:row>
      <xdr:rowOff>7620</xdr:rowOff>
    </xdr:from>
    <xdr:ext cx="1897380" cy="198120"/>
    <xdr:sp macro="" textlink="" fLocksText="0">
      <xdr:nvSpPr>
        <xdr:cNvPr id="11" name="Text Box 10">
          <a:extLst>
            <a:ext uri="{FF2B5EF4-FFF2-40B4-BE49-F238E27FC236}">
              <a16:creationId xmlns:a16="http://schemas.microsoft.com/office/drawing/2014/main" id="{AA0A5459-16FF-4E2E-9BF6-FFB56667FF20}"/>
            </a:ext>
          </a:extLst>
        </xdr:cNvPr>
        <xdr:cNvSpPr txBox="1">
          <a:spLocks noChangeArrowheads="1"/>
        </xdr:cNvSpPr>
      </xdr:nvSpPr>
      <xdr:spPr bwMode="auto">
        <a:xfrm>
          <a:off x="7620" y="1234440"/>
          <a:ext cx="18973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0</xdr:col>
      <xdr:colOff>1905000</xdr:colOff>
      <xdr:row>7</xdr:row>
      <xdr:rowOff>7620</xdr:rowOff>
    </xdr:from>
    <xdr:ext cx="5379720" cy="198120"/>
    <xdr:sp macro="" textlink="" fLocksText="0">
      <xdr:nvSpPr>
        <xdr:cNvPr id="12" name="Text Box 11">
          <a:extLst>
            <a:ext uri="{FF2B5EF4-FFF2-40B4-BE49-F238E27FC236}">
              <a16:creationId xmlns:a16="http://schemas.microsoft.com/office/drawing/2014/main" id="{F6202503-28C1-476A-A634-AD31E55F8E75}"/>
            </a:ext>
          </a:extLst>
        </xdr:cNvPr>
        <xdr:cNvSpPr txBox="1">
          <a:spLocks noChangeArrowheads="1"/>
        </xdr:cNvSpPr>
      </xdr:nvSpPr>
      <xdr:spPr bwMode="auto">
        <a:xfrm>
          <a:off x="670560" y="1234440"/>
          <a:ext cx="53797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7620</xdr:colOff>
      <xdr:row>8</xdr:row>
      <xdr:rowOff>7620</xdr:rowOff>
    </xdr:from>
    <xdr:ext cx="1897380" cy="198120"/>
    <xdr:sp macro="" textlink="" fLocksText="0">
      <xdr:nvSpPr>
        <xdr:cNvPr id="13" name="Text Box 12">
          <a:extLst>
            <a:ext uri="{FF2B5EF4-FFF2-40B4-BE49-F238E27FC236}">
              <a16:creationId xmlns:a16="http://schemas.microsoft.com/office/drawing/2014/main" id="{9CA6DCE7-39E4-4CFD-BC99-D676E619F671}"/>
            </a:ext>
          </a:extLst>
        </xdr:cNvPr>
        <xdr:cNvSpPr txBox="1">
          <a:spLocks noChangeArrowheads="1"/>
        </xdr:cNvSpPr>
      </xdr:nvSpPr>
      <xdr:spPr bwMode="auto">
        <a:xfrm>
          <a:off x="7620" y="1409700"/>
          <a:ext cx="18973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0</xdr:col>
      <xdr:colOff>1905000</xdr:colOff>
      <xdr:row>8</xdr:row>
      <xdr:rowOff>7620</xdr:rowOff>
    </xdr:from>
    <xdr:ext cx="5379720" cy="198120"/>
    <xdr:sp macro="" textlink="" fLocksText="0">
      <xdr:nvSpPr>
        <xdr:cNvPr id="14" name="Text Box 13">
          <a:extLst>
            <a:ext uri="{FF2B5EF4-FFF2-40B4-BE49-F238E27FC236}">
              <a16:creationId xmlns:a16="http://schemas.microsoft.com/office/drawing/2014/main" id="{E87F3AC0-0615-4FD3-9602-C9242F4134D2}"/>
            </a:ext>
          </a:extLst>
        </xdr:cNvPr>
        <xdr:cNvSpPr txBox="1">
          <a:spLocks noChangeArrowheads="1"/>
        </xdr:cNvSpPr>
      </xdr:nvSpPr>
      <xdr:spPr bwMode="auto">
        <a:xfrm>
          <a:off x="670560" y="1409700"/>
          <a:ext cx="53797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7620</xdr:colOff>
      <xdr:row>9</xdr:row>
      <xdr:rowOff>7620</xdr:rowOff>
    </xdr:from>
    <xdr:ext cx="1897380" cy="198120"/>
    <xdr:sp macro="" textlink="" fLocksText="0">
      <xdr:nvSpPr>
        <xdr:cNvPr id="15" name="Text Box 14">
          <a:extLst>
            <a:ext uri="{FF2B5EF4-FFF2-40B4-BE49-F238E27FC236}">
              <a16:creationId xmlns:a16="http://schemas.microsoft.com/office/drawing/2014/main" id="{42A48F8A-514A-4213-9B97-CDDF7D1498EE}"/>
            </a:ext>
          </a:extLst>
        </xdr:cNvPr>
        <xdr:cNvSpPr txBox="1">
          <a:spLocks noChangeArrowheads="1"/>
        </xdr:cNvSpPr>
      </xdr:nvSpPr>
      <xdr:spPr bwMode="auto">
        <a:xfrm>
          <a:off x="7620" y="1584960"/>
          <a:ext cx="18973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0</xdr:col>
      <xdr:colOff>1905000</xdr:colOff>
      <xdr:row>9</xdr:row>
      <xdr:rowOff>7620</xdr:rowOff>
    </xdr:from>
    <xdr:ext cx="5379720" cy="198120"/>
    <xdr:sp macro="" textlink="" fLocksText="0">
      <xdr:nvSpPr>
        <xdr:cNvPr id="16" name="Text Box 15">
          <a:extLst>
            <a:ext uri="{FF2B5EF4-FFF2-40B4-BE49-F238E27FC236}">
              <a16:creationId xmlns:a16="http://schemas.microsoft.com/office/drawing/2014/main" id="{1DB33531-EDE2-45CB-B327-F139773C4901}"/>
            </a:ext>
          </a:extLst>
        </xdr:cNvPr>
        <xdr:cNvSpPr txBox="1">
          <a:spLocks noChangeArrowheads="1"/>
        </xdr:cNvSpPr>
      </xdr:nvSpPr>
      <xdr:spPr bwMode="auto">
        <a:xfrm>
          <a:off x="670560" y="1584960"/>
          <a:ext cx="53797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0</xdr:col>
      <xdr:colOff>7620</xdr:colOff>
      <xdr:row>10</xdr:row>
      <xdr:rowOff>7620</xdr:rowOff>
    </xdr:from>
    <xdr:ext cx="1897380" cy="198120"/>
    <xdr:sp macro="" textlink="" fLocksText="0">
      <xdr:nvSpPr>
        <xdr:cNvPr id="17" name="Text Box 16">
          <a:extLst>
            <a:ext uri="{FF2B5EF4-FFF2-40B4-BE49-F238E27FC236}">
              <a16:creationId xmlns:a16="http://schemas.microsoft.com/office/drawing/2014/main" id="{66C7FC62-4998-4B5B-B38C-1C8BDB24F75D}"/>
            </a:ext>
          </a:extLst>
        </xdr:cNvPr>
        <xdr:cNvSpPr txBox="1">
          <a:spLocks noChangeArrowheads="1"/>
        </xdr:cNvSpPr>
      </xdr:nvSpPr>
      <xdr:spPr bwMode="auto">
        <a:xfrm>
          <a:off x="7620" y="1760220"/>
          <a:ext cx="18973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0</xdr:col>
      <xdr:colOff>1905000</xdr:colOff>
      <xdr:row>10</xdr:row>
      <xdr:rowOff>7620</xdr:rowOff>
    </xdr:from>
    <xdr:ext cx="5379720" cy="198120"/>
    <xdr:sp macro="" textlink="" fLocksText="0">
      <xdr:nvSpPr>
        <xdr:cNvPr id="18" name="Text Box 17">
          <a:extLst>
            <a:ext uri="{FF2B5EF4-FFF2-40B4-BE49-F238E27FC236}">
              <a16:creationId xmlns:a16="http://schemas.microsoft.com/office/drawing/2014/main" id="{23492733-2EE5-4E3B-B188-E9E513EB4832}"/>
            </a:ext>
          </a:extLst>
        </xdr:cNvPr>
        <xdr:cNvSpPr txBox="1">
          <a:spLocks noChangeArrowheads="1"/>
        </xdr:cNvSpPr>
      </xdr:nvSpPr>
      <xdr:spPr bwMode="auto">
        <a:xfrm>
          <a:off x="670560" y="1760220"/>
          <a:ext cx="53797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7620</xdr:colOff>
      <xdr:row>11</xdr:row>
      <xdr:rowOff>7620</xdr:rowOff>
    </xdr:from>
    <xdr:ext cx="1897380" cy="198120"/>
    <xdr:sp macro="" textlink="" fLocksText="0">
      <xdr:nvSpPr>
        <xdr:cNvPr id="19" name="Text Box 18">
          <a:extLst>
            <a:ext uri="{FF2B5EF4-FFF2-40B4-BE49-F238E27FC236}">
              <a16:creationId xmlns:a16="http://schemas.microsoft.com/office/drawing/2014/main" id="{1BBD87C5-9074-47C3-A803-4BB21A973944}"/>
            </a:ext>
          </a:extLst>
        </xdr:cNvPr>
        <xdr:cNvSpPr txBox="1">
          <a:spLocks noChangeArrowheads="1"/>
        </xdr:cNvSpPr>
      </xdr:nvSpPr>
      <xdr:spPr bwMode="auto">
        <a:xfrm>
          <a:off x="7620" y="1935480"/>
          <a:ext cx="18973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0</xdr:col>
      <xdr:colOff>1905000</xdr:colOff>
      <xdr:row>11</xdr:row>
      <xdr:rowOff>7620</xdr:rowOff>
    </xdr:from>
    <xdr:ext cx="5379720" cy="198120"/>
    <xdr:sp macro="" textlink="" fLocksText="0">
      <xdr:nvSpPr>
        <xdr:cNvPr id="20" name="Text Box 19">
          <a:extLst>
            <a:ext uri="{FF2B5EF4-FFF2-40B4-BE49-F238E27FC236}">
              <a16:creationId xmlns:a16="http://schemas.microsoft.com/office/drawing/2014/main" id="{1347A669-EBD7-4ECC-A80E-5B7C8839636D}"/>
            </a:ext>
          </a:extLst>
        </xdr:cNvPr>
        <xdr:cNvSpPr txBox="1">
          <a:spLocks noChangeArrowheads="1"/>
        </xdr:cNvSpPr>
      </xdr:nvSpPr>
      <xdr:spPr bwMode="auto">
        <a:xfrm>
          <a:off x="670560" y="1935480"/>
          <a:ext cx="53797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03/09/2025</a:t>
          </a:r>
        </a:p>
      </xdr:txBody>
    </xdr:sp>
    <xdr:clientData/>
  </xdr:oneCellAnchor>
  <xdr:oneCellAnchor>
    <xdr:from>
      <xdr:col>0</xdr:col>
      <xdr:colOff>7620</xdr:colOff>
      <xdr:row>12</xdr:row>
      <xdr:rowOff>7620</xdr:rowOff>
    </xdr:from>
    <xdr:ext cx="1897380" cy="198120"/>
    <xdr:sp macro="" textlink="" fLocksText="0">
      <xdr:nvSpPr>
        <xdr:cNvPr id="21" name="Text Box 20">
          <a:extLst>
            <a:ext uri="{FF2B5EF4-FFF2-40B4-BE49-F238E27FC236}">
              <a16:creationId xmlns:a16="http://schemas.microsoft.com/office/drawing/2014/main" id="{EBB25769-1BBB-4BE9-9FE0-AC102549E6EB}"/>
            </a:ext>
          </a:extLst>
        </xdr:cNvPr>
        <xdr:cNvSpPr txBox="1">
          <a:spLocks noChangeArrowheads="1"/>
        </xdr:cNvSpPr>
      </xdr:nvSpPr>
      <xdr:spPr bwMode="auto">
        <a:xfrm>
          <a:off x="7620" y="2110740"/>
          <a:ext cx="18973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0</xdr:col>
      <xdr:colOff>1905000</xdr:colOff>
      <xdr:row>12</xdr:row>
      <xdr:rowOff>7620</xdr:rowOff>
    </xdr:from>
    <xdr:ext cx="5379720" cy="198120"/>
    <xdr:sp macro="" textlink="" fLocksText="0">
      <xdr:nvSpPr>
        <xdr:cNvPr id="22" name="Text Box 21">
          <a:extLst>
            <a:ext uri="{FF2B5EF4-FFF2-40B4-BE49-F238E27FC236}">
              <a16:creationId xmlns:a16="http://schemas.microsoft.com/office/drawing/2014/main" id="{96E98588-2D7C-41FB-949F-1506CB588987}"/>
            </a:ext>
          </a:extLst>
        </xdr:cNvPr>
        <xdr:cNvSpPr txBox="1">
          <a:spLocks noChangeArrowheads="1"/>
        </xdr:cNvSpPr>
      </xdr:nvSpPr>
      <xdr:spPr bwMode="auto">
        <a:xfrm>
          <a:off x="670560" y="2110740"/>
          <a:ext cx="53797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03 Sep 2025</a:t>
          </a:r>
        </a:p>
      </xdr:txBody>
    </xdr:sp>
    <xdr:clientData/>
  </xdr:oneCellAnchor>
  <xdr:oneCellAnchor>
    <xdr:from>
      <xdr:col>3</xdr:col>
      <xdr:colOff>0</xdr:colOff>
      <xdr:row>13</xdr:row>
      <xdr:rowOff>7620</xdr:rowOff>
    </xdr:from>
    <xdr:ext cx="2636520" cy="175260"/>
    <xdr:sp macro="" textlink="" fLocksText="0">
      <xdr:nvSpPr>
        <xdr:cNvPr id="23" name="Text Box 22">
          <a:extLst>
            <a:ext uri="{FF2B5EF4-FFF2-40B4-BE49-F238E27FC236}">
              <a16:creationId xmlns:a16="http://schemas.microsoft.com/office/drawing/2014/main" id="{D7A9BADF-24D6-4163-85D4-9DC9C97F9055}"/>
            </a:ext>
          </a:extLst>
        </xdr:cNvPr>
        <xdr:cNvSpPr txBox="1">
          <a:spLocks noChangeArrowheads="1"/>
        </xdr:cNvSpPr>
      </xdr:nvSpPr>
      <xdr:spPr bwMode="auto">
        <a:xfrm>
          <a:off x="2011680" y="2286000"/>
          <a:ext cx="2636520" cy="175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7620</xdr:colOff>
      <xdr:row>117</xdr:row>
      <xdr:rowOff>7620</xdr:rowOff>
    </xdr:from>
    <xdr:ext cx="1897380" cy="198120"/>
    <xdr:sp macro="" textlink="" fLocksText="0">
      <xdr:nvSpPr>
        <xdr:cNvPr id="24" name="Text Box 23">
          <a:extLst>
            <a:ext uri="{FF2B5EF4-FFF2-40B4-BE49-F238E27FC236}">
              <a16:creationId xmlns:a16="http://schemas.microsoft.com/office/drawing/2014/main" id="{394A824F-6D2F-4152-80F3-C34C95CA787C}"/>
            </a:ext>
          </a:extLst>
        </xdr:cNvPr>
        <xdr:cNvSpPr txBox="1">
          <a:spLocks noChangeArrowheads="1"/>
        </xdr:cNvSpPr>
      </xdr:nvSpPr>
      <xdr:spPr bwMode="auto">
        <a:xfrm>
          <a:off x="7620" y="20513040"/>
          <a:ext cx="18973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0</xdr:col>
      <xdr:colOff>1905000</xdr:colOff>
      <xdr:row>117</xdr:row>
      <xdr:rowOff>7620</xdr:rowOff>
    </xdr:from>
    <xdr:ext cx="2743200" cy="198120"/>
    <xdr:sp macro="" textlink="" fLocksText="0">
      <xdr:nvSpPr>
        <xdr:cNvPr id="25" name="Text Box 24">
          <a:extLst>
            <a:ext uri="{FF2B5EF4-FFF2-40B4-BE49-F238E27FC236}">
              <a16:creationId xmlns:a16="http://schemas.microsoft.com/office/drawing/2014/main" id="{F60B12DD-1F02-482D-8D4A-887115CCF5E9}"/>
            </a:ext>
          </a:extLst>
        </xdr:cNvPr>
        <xdr:cNvSpPr txBox="1">
          <a:spLocks noChangeArrowheads="1"/>
        </xdr:cNvSpPr>
      </xdr:nvSpPr>
      <xdr:spPr bwMode="auto">
        <a:xfrm>
          <a:off x="670560" y="20513040"/>
          <a:ext cx="27432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3</xdr:col>
      <xdr:colOff>0</xdr:colOff>
      <xdr:row>117</xdr:row>
      <xdr:rowOff>7620</xdr:rowOff>
    </xdr:from>
    <xdr:ext cx="2636520" cy="198120"/>
    <xdr:sp macro="" textlink="" fLocksText="0">
      <xdr:nvSpPr>
        <xdr:cNvPr id="26" name="Text Box 25">
          <a:extLst>
            <a:ext uri="{FF2B5EF4-FFF2-40B4-BE49-F238E27FC236}">
              <a16:creationId xmlns:a16="http://schemas.microsoft.com/office/drawing/2014/main" id="{D02FC359-3187-4A77-9E4D-B196377B1BE4}"/>
            </a:ext>
          </a:extLst>
        </xdr:cNvPr>
        <xdr:cNvSpPr txBox="1">
          <a:spLocks noChangeArrowheads="1"/>
        </xdr:cNvSpPr>
      </xdr:nvSpPr>
      <xdr:spPr bwMode="auto">
        <a:xfrm>
          <a:off x="2011680" y="20513040"/>
          <a:ext cx="26365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7620</xdr:colOff>
      <xdr:row>118</xdr:row>
      <xdr:rowOff>7620</xdr:rowOff>
    </xdr:from>
    <xdr:ext cx="1897380" cy="198120"/>
    <xdr:sp macro="" textlink="" fLocksText="0">
      <xdr:nvSpPr>
        <xdr:cNvPr id="27" name="Text Box 26">
          <a:extLst>
            <a:ext uri="{FF2B5EF4-FFF2-40B4-BE49-F238E27FC236}">
              <a16:creationId xmlns:a16="http://schemas.microsoft.com/office/drawing/2014/main" id="{0E065469-4061-405A-8AF3-661A184A6AB2}"/>
            </a:ext>
          </a:extLst>
        </xdr:cNvPr>
        <xdr:cNvSpPr txBox="1">
          <a:spLocks noChangeArrowheads="1"/>
        </xdr:cNvSpPr>
      </xdr:nvSpPr>
      <xdr:spPr bwMode="auto">
        <a:xfrm>
          <a:off x="7620" y="20688300"/>
          <a:ext cx="18973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0</xdr:col>
      <xdr:colOff>1905000</xdr:colOff>
      <xdr:row>118</xdr:row>
      <xdr:rowOff>7620</xdr:rowOff>
    </xdr:from>
    <xdr:ext cx="2743200" cy="198120"/>
    <xdr:sp macro="" textlink="" fLocksText="0">
      <xdr:nvSpPr>
        <xdr:cNvPr id="28" name="Text Box 27">
          <a:extLst>
            <a:ext uri="{FF2B5EF4-FFF2-40B4-BE49-F238E27FC236}">
              <a16:creationId xmlns:a16="http://schemas.microsoft.com/office/drawing/2014/main" id="{DCFB7EA4-3FA9-4C14-A65D-D5A01462775C}"/>
            </a:ext>
          </a:extLst>
        </xdr:cNvPr>
        <xdr:cNvSpPr txBox="1">
          <a:spLocks noChangeArrowheads="1"/>
        </xdr:cNvSpPr>
      </xdr:nvSpPr>
      <xdr:spPr bwMode="auto">
        <a:xfrm>
          <a:off x="670560" y="20688300"/>
          <a:ext cx="27432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3</xdr:col>
      <xdr:colOff>0</xdr:colOff>
      <xdr:row>118</xdr:row>
      <xdr:rowOff>7620</xdr:rowOff>
    </xdr:from>
    <xdr:ext cx="2636520" cy="198120"/>
    <xdr:sp macro="" textlink="" fLocksText="0">
      <xdr:nvSpPr>
        <xdr:cNvPr id="29" name="Text Box 28">
          <a:extLst>
            <a:ext uri="{FF2B5EF4-FFF2-40B4-BE49-F238E27FC236}">
              <a16:creationId xmlns:a16="http://schemas.microsoft.com/office/drawing/2014/main" id="{3D5091F6-9DE6-4971-AA01-23A5630AFFFC}"/>
            </a:ext>
          </a:extLst>
        </xdr:cNvPr>
        <xdr:cNvSpPr txBox="1">
          <a:spLocks noChangeArrowheads="1"/>
        </xdr:cNvSpPr>
      </xdr:nvSpPr>
      <xdr:spPr bwMode="auto">
        <a:xfrm>
          <a:off x="2011680" y="20688300"/>
          <a:ext cx="26365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15240</xdr:colOff>
      <xdr:row>0</xdr:row>
      <xdr:rowOff>167640</xdr:rowOff>
    </xdr:from>
    <xdr:ext cx="754380" cy="365760"/>
    <xdr:pic>
      <xdr:nvPicPr>
        <xdr:cNvPr id="2" name="Picture 1">
          <a:extLst>
            <a:ext uri="{FF2B5EF4-FFF2-40B4-BE49-F238E27FC236}">
              <a16:creationId xmlns:a16="http://schemas.microsoft.com/office/drawing/2014/main" id="{BA85F694-4DF7-4479-B952-BF7A3A0FEB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 y="167640"/>
          <a:ext cx="75438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0</xdr:row>
      <xdr:rowOff>7620</xdr:rowOff>
    </xdr:from>
    <xdr:ext cx="3817620" cy="708660"/>
    <xdr:sp macro="" textlink="" fLocksText="0">
      <xdr:nvSpPr>
        <xdr:cNvPr id="3" name="Text Box 2">
          <a:extLst>
            <a:ext uri="{FF2B5EF4-FFF2-40B4-BE49-F238E27FC236}">
              <a16:creationId xmlns:a16="http://schemas.microsoft.com/office/drawing/2014/main" id="{3EF8F184-738D-4F19-85B5-3D3A2EC09534}"/>
            </a:ext>
          </a:extLst>
        </xdr:cNvPr>
        <xdr:cNvSpPr txBox="1">
          <a:spLocks noChangeArrowheads="1"/>
        </xdr:cNvSpPr>
      </xdr:nvSpPr>
      <xdr:spPr bwMode="auto">
        <a:xfrm>
          <a:off x="2011680" y="7620"/>
          <a:ext cx="381762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7620</xdr:colOff>
      <xdr:row>1</xdr:row>
      <xdr:rowOff>7620</xdr:rowOff>
    </xdr:from>
    <xdr:ext cx="7299960" cy="548640"/>
    <xdr:sp macro="" textlink="" fLocksText="0">
      <xdr:nvSpPr>
        <xdr:cNvPr id="4" name="Text Box 3">
          <a:extLst>
            <a:ext uri="{FF2B5EF4-FFF2-40B4-BE49-F238E27FC236}">
              <a16:creationId xmlns:a16="http://schemas.microsoft.com/office/drawing/2014/main" id="{A29D5F18-AE76-442D-A39F-03467BD4DA23}"/>
            </a:ext>
          </a:extLst>
        </xdr:cNvPr>
        <xdr:cNvSpPr txBox="1">
          <a:spLocks noChangeArrowheads="1"/>
        </xdr:cNvSpPr>
      </xdr:nvSpPr>
      <xdr:spPr bwMode="auto">
        <a:xfrm>
          <a:off x="7620" y="182880"/>
          <a:ext cx="7299960" cy="54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7620</xdr:colOff>
      <xdr:row>3</xdr:row>
      <xdr:rowOff>7620</xdr:rowOff>
    </xdr:from>
    <xdr:ext cx="7299960" cy="464820"/>
    <xdr:sp macro="" textlink="" fLocksText="0">
      <xdr:nvSpPr>
        <xdr:cNvPr id="5" name="Text Box 4">
          <a:extLst>
            <a:ext uri="{FF2B5EF4-FFF2-40B4-BE49-F238E27FC236}">
              <a16:creationId xmlns:a16="http://schemas.microsoft.com/office/drawing/2014/main" id="{5FD95D05-05D8-4374-9C5F-7C743ADB519F}"/>
            </a:ext>
          </a:extLst>
        </xdr:cNvPr>
        <xdr:cNvSpPr txBox="1">
          <a:spLocks noChangeArrowheads="1"/>
        </xdr:cNvSpPr>
      </xdr:nvSpPr>
      <xdr:spPr bwMode="auto">
        <a:xfrm>
          <a:off x="7620" y="533400"/>
          <a:ext cx="729996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7620</xdr:colOff>
      <xdr:row>4</xdr:row>
      <xdr:rowOff>7620</xdr:rowOff>
    </xdr:from>
    <xdr:ext cx="7299960" cy="281940"/>
    <xdr:sp macro="" textlink="" fLocksText="0">
      <xdr:nvSpPr>
        <xdr:cNvPr id="6" name="Text Box 5">
          <a:extLst>
            <a:ext uri="{FF2B5EF4-FFF2-40B4-BE49-F238E27FC236}">
              <a16:creationId xmlns:a16="http://schemas.microsoft.com/office/drawing/2014/main" id="{11ECF220-E575-4E34-A1FA-8B7F457BE55E}"/>
            </a:ext>
          </a:extLst>
        </xdr:cNvPr>
        <xdr:cNvSpPr txBox="1">
          <a:spLocks noChangeArrowheads="1"/>
        </xdr:cNvSpPr>
      </xdr:nvSpPr>
      <xdr:spPr bwMode="auto">
        <a:xfrm>
          <a:off x="7620" y="708660"/>
          <a:ext cx="729996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0" i="0" u="none" strike="noStrike" baseline="0">
              <a:solidFill>
                <a:srgbClr val="000000"/>
              </a:solidFill>
              <a:latin typeface="Times New Roman"/>
              <a:cs typeface="Times New Roman"/>
            </a:rPr>
            <a:t>Tháng 08 năm 2025 / Aug 2025</a:t>
          </a:r>
        </a:p>
      </xdr:txBody>
    </xdr:sp>
    <xdr:clientData/>
  </xdr:oneCellAnchor>
  <xdr:oneCellAnchor>
    <xdr:from>
      <xdr:col>0</xdr:col>
      <xdr:colOff>7620</xdr:colOff>
      <xdr:row>5</xdr:row>
      <xdr:rowOff>7620</xdr:rowOff>
    </xdr:from>
    <xdr:ext cx="426720" cy="198120"/>
    <xdr:sp macro="" textlink="" fLocksText="0">
      <xdr:nvSpPr>
        <xdr:cNvPr id="7" name="Text Box 6">
          <a:extLst>
            <a:ext uri="{FF2B5EF4-FFF2-40B4-BE49-F238E27FC236}">
              <a16:creationId xmlns:a16="http://schemas.microsoft.com/office/drawing/2014/main" id="{49718B1B-5718-4A61-9056-B2DF61FEF912}"/>
            </a:ext>
          </a:extLst>
        </xdr:cNvPr>
        <xdr:cNvSpPr txBox="1">
          <a:spLocks noChangeArrowheads="1"/>
        </xdr:cNvSpPr>
      </xdr:nvSpPr>
      <xdr:spPr bwMode="auto">
        <a:xfrm>
          <a:off x="7620" y="883920"/>
          <a:ext cx="4267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7620</xdr:colOff>
      <xdr:row>5</xdr:row>
      <xdr:rowOff>7620</xdr:rowOff>
    </xdr:from>
    <xdr:ext cx="2369820" cy="198120"/>
    <xdr:sp macro="" textlink="" fLocksText="0">
      <xdr:nvSpPr>
        <xdr:cNvPr id="8" name="Text Box 7">
          <a:extLst>
            <a:ext uri="{FF2B5EF4-FFF2-40B4-BE49-F238E27FC236}">
              <a16:creationId xmlns:a16="http://schemas.microsoft.com/office/drawing/2014/main" id="{5C877C5C-84B2-46F0-BCE6-08B417F53463}"/>
            </a:ext>
          </a:extLst>
        </xdr:cNvPr>
        <xdr:cNvSpPr txBox="1">
          <a:spLocks noChangeArrowheads="1"/>
        </xdr:cNvSpPr>
      </xdr:nvSpPr>
      <xdr:spPr bwMode="auto">
        <a:xfrm>
          <a:off x="678180" y="883920"/>
          <a:ext cx="23698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0</xdr:colOff>
      <xdr:row>5</xdr:row>
      <xdr:rowOff>7620</xdr:rowOff>
    </xdr:from>
    <xdr:ext cx="4503420" cy="198120"/>
    <xdr:sp macro="" textlink="" fLocksText="0">
      <xdr:nvSpPr>
        <xdr:cNvPr id="9" name="Text Box 8">
          <a:extLst>
            <a:ext uri="{FF2B5EF4-FFF2-40B4-BE49-F238E27FC236}">
              <a16:creationId xmlns:a16="http://schemas.microsoft.com/office/drawing/2014/main" id="{9BDD7B47-C7DF-4848-AF06-AE572C9A4089}"/>
            </a:ext>
          </a:extLst>
        </xdr:cNvPr>
        <xdr:cNvSpPr txBox="1">
          <a:spLocks noChangeArrowheads="1"/>
        </xdr:cNvSpPr>
      </xdr:nvSpPr>
      <xdr:spPr bwMode="auto">
        <a:xfrm>
          <a:off x="1341120" y="883920"/>
          <a:ext cx="45034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7620</xdr:colOff>
      <xdr:row>6</xdr:row>
      <xdr:rowOff>7620</xdr:rowOff>
    </xdr:from>
    <xdr:ext cx="2369820" cy="198120"/>
    <xdr:sp macro="" textlink="" fLocksText="0">
      <xdr:nvSpPr>
        <xdr:cNvPr id="10" name="Text Box 9">
          <a:extLst>
            <a:ext uri="{FF2B5EF4-FFF2-40B4-BE49-F238E27FC236}">
              <a16:creationId xmlns:a16="http://schemas.microsoft.com/office/drawing/2014/main" id="{C091D1B7-4390-45A8-9E92-4C6A9C3D987F}"/>
            </a:ext>
          </a:extLst>
        </xdr:cNvPr>
        <xdr:cNvSpPr txBox="1">
          <a:spLocks noChangeArrowheads="1"/>
        </xdr:cNvSpPr>
      </xdr:nvSpPr>
      <xdr:spPr bwMode="auto">
        <a:xfrm>
          <a:off x="678180" y="1059180"/>
          <a:ext cx="23698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0</xdr:colOff>
      <xdr:row>6</xdr:row>
      <xdr:rowOff>7620</xdr:rowOff>
    </xdr:from>
    <xdr:ext cx="4503420" cy="198120"/>
    <xdr:sp macro="" textlink="" fLocksText="0">
      <xdr:nvSpPr>
        <xdr:cNvPr id="11" name="Text Box 10">
          <a:extLst>
            <a:ext uri="{FF2B5EF4-FFF2-40B4-BE49-F238E27FC236}">
              <a16:creationId xmlns:a16="http://schemas.microsoft.com/office/drawing/2014/main" id="{3EC4E5E8-523E-4C49-A9F3-52CD529C47A5}"/>
            </a:ext>
          </a:extLst>
        </xdr:cNvPr>
        <xdr:cNvSpPr txBox="1">
          <a:spLocks noChangeArrowheads="1"/>
        </xdr:cNvSpPr>
      </xdr:nvSpPr>
      <xdr:spPr bwMode="auto">
        <a:xfrm>
          <a:off x="1341120" y="1059180"/>
          <a:ext cx="45034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7620</xdr:colOff>
      <xdr:row>7</xdr:row>
      <xdr:rowOff>7620</xdr:rowOff>
    </xdr:from>
    <xdr:ext cx="426720" cy="198120"/>
    <xdr:sp macro="" textlink="" fLocksText="0">
      <xdr:nvSpPr>
        <xdr:cNvPr id="12" name="Text Box 11">
          <a:extLst>
            <a:ext uri="{FF2B5EF4-FFF2-40B4-BE49-F238E27FC236}">
              <a16:creationId xmlns:a16="http://schemas.microsoft.com/office/drawing/2014/main" id="{E9BE3091-DC30-47D5-B2C6-F586485D6F9A}"/>
            </a:ext>
          </a:extLst>
        </xdr:cNvPr>
        <xdr:cNvSpPr txBox="1">
          <a:spLocks noChangeArrowheads="1"/>
        </xdr:cNvSpPr>
      </xdr:nvSpPr>
      <xdr:spPr bwMode="auto">
        <a:xfrm>
          <a:off x="7620" y="1234440"/>
          <a:ext cx="4267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7620</xdr:colOff>
      <xdr:row>7</xdr:row>
      <xdr:rowOff>7620</xdr:rowOff>
    </xdr:from>
    <xdr:ext cx="2369820" cy="198120"/>
    <xdr:sp macro="" textlink="" fLocksText="0">
      <xdr:nvSpPr>
        <xdr:cNvPr id="13" name="Text Box 12">
          <a:extLst>
            <a:ext uri="{FF2B5EF4-FFF2-40B4-BE49-F238E27FC236}">
              <a16:creationId xmlns:a16="http://schemas.microsoft.com/office/drawing/2014/main" id="{61C8E616-89D2-466C-B643-5FB5BA25C0D6}"/>
            </a:ext>
          </a:extLst>
        </xdr:cNvPr>
        <xdr:cNvSpPr txBox="1">
          <a:spLocks noChangeArrowheads="1"/>
        </xdr:cNvSpPr>
      </xdr:nvSpPr>
      <xdr:spPr bwMode="auto">
        <a:xfrm>
          <a:off x="678180" y="1234440"/>
          <a:ext cx="23698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0</xdr:colOff>
      <xdr:row>7</xdr:row>
      <xdr:rowOff>7620</xdr:rowOff>
    </xdr:from>
    <xdr:ext cx="4503420" cy="198120"/>
    <xdr:sp macro="" textlink="" fLocksText="0">
      <xdr:nvSpPr>
        <xdr:cNvPr id="14" name="Text Box 13">
          <a:extLst>
            <a:ext uri="{FF2B5EF4-FFF2-40B4-BE49-F238E27FC236}">
              <a16:creationId xmlns:a16="http://schemas.microsoft.com/office/drawing/2014/main" id="{C0D423DB-A1B7-4F1D-BA03-0FDC9C94FAC5}"/>
            </a:ext>
          </a:extLst>
        </xdr:cNvPr>
        <xdr:cNvSpPr txBox="1">
          <a:spLocks noChangeArrowheads="1"/>
        </xdr:cNvSpPr>
      </xdr:nvSpPr>
      <xdr:spPr bwMode="auto">
        <a:xfrm>
          <a:off x="1341120" y="1234440"/>
          <a:ext cx="45034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7620</xdr:colOff>
      <xdr:row>8</xdr:row>
      <xdr:rowOff>7620</xdr:rowOff>
    </xdr:from>
    <xdr:ext cx="2369820" cy="198120"/>
    <xdr:sp macro="" textlink="" fLocksText="0">
      <xdr:nvSpPr>
        <xdr:cNvPr id="15" name="Text Box 14">
          <a:extLst>
            <a:ext uri="{FF2B5EF4-FFF2-40B4-BE49-F238E27FC236}">
              <a16:creationId xmlns:a16="http://schemas.microsoft.com/office/drawing/2014/main" id="{60C762C7-01AF-40BB-A3E8-3DAA354D1A4A}"/>
            </a:ext>
          </a:extLst>
        </xdr:cNvPr>
        <xdr:cNvSpPr txBox="1">
          <a:spLocks noChangeArrowheads="1"/>
        </xdr:cNvSpPr>
      </xdr:nvSpPr>
      <xdr:spPr bwMode="auto">
        <a:xfrm>
          <a:off x="678180" y="1409700"/>
          <a:ext cx="23698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0</xdr:colOff>
      <xdr:row>8</xdr:row>
      <xdr:rowOff>7620</xdr:rowOff>
    </xdr:from>
    <xdr:ext cx="4503420" cy="198120"/>
    <xdr:sp macro="" textlink="" fLocksText="0">
      <xdr:nvSpPr>
        <xdr:cNvPr id="16" name="Text Box 15">
          <a:extLst>
            <a:ext uri="{FF2B5EF4-FFF2-40B4-BE49-F238E27FC236}">
              <a16:creationId xmlns:a16="http://schemas.microsoft.com/office/drawing/2014/main" id="{78EABD55-E9B2-459E-BC5B-04C9745E2BB2}"/>
            </a:ext>
          </a:extLst>
        </xdr:cNvPr>
        <xdr:cNvSpPr txBox="1">
          <a:spLocks noChangeArrowheads="1"/>
        </xdr:cNvSpPr>
      </xdr:nvSpPr>
      <xdr:spPr bwMode="auto">
        <a:xfrm>
          <a:off x="1341120" y="1409700"/>
          <a:ext cx="45034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7620</xdr:colOff>
      <xdr:row>9</xdr:row>
      <xdr:rowOff>7620</xdr:rowOff>
    </xdr:from>
    <xdr:ext cx="426720" cy="198120"/>
    <xdr:sp macro="" textlink="" fLocksText="0">
      <xdr:nvSpPr>
        <xdr:cNvPr id="17" name="Text Box 16">
          <a:extLst>
            <a:ext uri="{FF2B5EF4-FFF2-40B4-BE49-F238E27FC236}">
              <a16:creationId xmlns:a16="http://schemas.microsoft.com/office/drawing/2014/main" id="{7C9E7E7A-B479-4FA0-AFD7-288290492D7B}"/>
            </a:ext>
          </a:extLst>
        </xdr:cNvPr>
        <xdr:cNvSpPr txBox="1">
          <a:spLocks noChangeArrowheads="1"/>
        </xdr:cNvSpPr>
      </xdr:nvSpPr>
      <xdr:spPr bwMode="auto">
        <a:xfrm>
          <a:off x="7620" y="1584960"/>
          <a:ext cx="4267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7620</xdr:colOff>
      <xdr:row>9</xdr:row>
      <xdr:rowOff>7620</xdr:rowOff>
    </xdr:from>
    <xdr:ext cx="2369820" cy="198120"/>
    <xdr:sp macro="" textlink="" fLocksText="0">
      <xdr:nvSpPr>
        <xdr:cNvPr id="18" name="Text Box 17">
          <a:extLst>
            <a:ext uri="{FF2B5EF4-FFF2-40B4-BE49-F238E27FC236}">
              <a16:creationId xmlns:a16="http://schemas.microsoft.com/office/drawing/2014/main" id="{B8D5174D-256A-4A2C-B933-7807F0397916}"/>
            </a:ext>
          </a:extLst>
        </xdr:cNvPr>
        <xdr:cNvSpPr txBox="1">
          <a:spLocks noChangeArrowheads="1"/>
        </xdr:cNvSpPr>
      </xdr:nvSpPr>
      <xdr:spPr bwMode="auto">
        <a:xfrm>
          <a:off x="678180" y="1584960"/>
          <a:ext cx="23698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0</xdr:colOff>
      <xdr:row>9</xdr:row>
      <xdr:rowOff>7620</xdr:rowOff>
    </xdr:from>
    <xdr:ext cx="4503420" cy="198120"/>
    <xdr:sp macro="" textlink="" fLocksText="0">
      <xdr:nvSpPr>
        <xdr:cNvPr id="19" name="Text Box 18">
          <a:extLst>
            <a:ext uri="{FF2B5EF4-FFF2-40B4-BE49-F238E27FC236}">
              <a16:creationId xmlns:a16="http://schemas.microsoft.com/office/drawing/2014/main" id="{64D13026-D141-4DC7-904E-2F45EA0652A0}"/>
            </a:ext>
          </a:extLst>
        </xdr:cNvPr>
        <xdr:cNvSpPr txBox="1">
          <a:spLocks noChangeArrowheads="1"/>
        </xdr:cNvSpPr>
      </xdr:nvSpPr>
      <xdr:spPr bwMode="auto">
        <a:xfrm>
          <a:off x="1341120" y="1584960"/>
          <a:ext cx="45034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7620</xdr:colOff>
      <xdr:row>10</xdr:row>
      <xdr:rowOff>7620</xdr:rowOff>
    </xdr:from>
    <xdr:ext cx="2369820" cy="198120"/>
    <xdr:sp macro="" textlink="" fLocksText="0">
      <xdr:nvSpPr>
        <xdr:cNvPr id="20" name="Text Box 19">
          <a:extLst>
            <a:ext uri="{FF2B5EF4-FFF2-40B4-BE49-F238E27FC236}">
              <a16:creationId xmlns:a16="http://schemas.microsoft.com/office/drawing/2014/main" id="{5AB9BDFF-99EA-43AF-BCC3-A4388B0339C1}"/>
            </a:ext>
          </a:extLst>
        </xdr:cNvPr>
        <xdr:cNvSpPr txBox="1">
          <a:spLocks noChangeArrowheads="1"/>
        </xdr:cNvSpPr>
      </xdr:nvSpPr>
      <xdr:spPr bwMode="auto">
        <a:xfrm>
          <a:off x="678180" y="1760220"/>
          <a:ext cx="23698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0</xdr:colOff>
      <xdr:row>10</xdr:row>
      <xdr:rowOff>7620</xdr:rowOff>
    </xdr:from>
    <xdr:ext cx="4503420" cy="198120"/>
    <xdr:sp macro="" textlink="" fLocksText="0">
      <xdr:nvSpPr>
        <xdr:cNvPr id="21" name="Text Box 20">
          <a:extLst>
            <a:ext uri="{FF2B5EF4-FFF2-40B4-BE49-F238E27FC236}">
              <a16:creationId xmlns:a16="http://schemas.microsoft.com/office/drawing/2014/main" id="{17B5D7C7-507C-4CA6-BF00-08781575A22A}"/>
            </a:ext>
          </a:extLst>
        </xdr:cNvPr>
        <xdr:cNvSpPr txBox="1">
          <a:spLocks noChangeArrowheads="1"/>
        </xdr:cNvSpPr>
      </xdr:nvSpPr>
      <xdr:spPr bwMode="auto">
        <a:xfrm>
          <a:off x="1341120" y="1760220"/>
          <a:ext cx="45034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7620</xdr:colOff>
      <xdr:row>11</xdr:row>
      <xdr:rowOff>7620</xdr:rowOff>
    </xdr:from>
    <xdr:ext cx="426720" cy="198120"/>
    <xdr:sp macro="" textlink="" fLocksText="0">
      <xdr:nvSpPr>
        <xdr:cNvPr id="22" name="Text Box 21">
          <a:extLst>
            <a:ext uri="{FF2B5EF4-FFF2-40B4-BE49-F238E27FC236}">
              <a16:creationId xmlns:a16="http://schemas.microsoft.com/office/drawing/2014/main" id="{F7DFD780-D131-4538-B3CE-9125E20A2D4D}"/>
            </a:ext>
          </a:extLst>
        </xdr:cNvPr>
        <xdr:cNvSpPr txBox="1">
          <a:spLocks noChangeArrowheads="1"/>
        </xdr:cNvSpPr>
      </xdr:nvSpPr>
      <xdr:spPr bwMode="auto">
        <a:xfrm>
          <a:off x="7620" y="1935480"/>
          <a:ext cx="4267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7620</xdr:colOff>
      <xdr:row>11</xdr:row>
      <xdr:rowOff>7620</xdr:rowOff>
    </xdr:from>
    <xdr:ext cx="2369820" cy="198120"/>
    <xdr:sp macro="" textlink="" fLocksText="0">
      <xdr:nvSpPr>
        <xdr:cNvPr id="23" name="Text Box 22">
          <a:extLst>
            <a:ext uri="{FF2B5EF4-FFF2-40B4-BE49-F238E27FC236}">
              <a16:creationId xmlns:a16="http://schemas.microsoft.com/office/drawing/2014/main" id="{1AF36750-7CBE-417E-B81F-09186F78A3F9}"/>
            </a:ext>
          </a:extLst>
        </xdr:cNvPr>
        <xdr:cNvSpPr txBox="1">
          <a:spLocks noChangeArrowheads="1"/>
        </xdr:cNvSpPr>
      </xdr:nvSpPr>
      <xdr:spPr bwMode="auto">
        <a:xfrm>
          <a:off x="678180" y="1935480"/>
          <a:ext cx="23698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0</xdr:colOff>
      <xdr:row>11</xdr:row>
      <xdr:rowOff>7620</xdr:rowOff>
    </xdr:from>
    <xdr:ext cx="4503420" cy="198120"/>
    <xdr:sp macro="" textlink="" fLocksText="0">
      <xdr:nvSpPr>
        <xdr:cNvPr id="24" name="Text Box 23">
          <a:extLst>
            <a:ext uri="{FF2B5EF4-FFF2-40B4-BE49-F238E27FC236}">
              <a16:creationId xmlns:a16="http://schemas.microsoft.com/office/drawing/2014/main" id="{08AFA765-D8A5-4EE5-B086-2C7E2E7CA048}"/>
            </a:ext>
          </a:extLst>
        </xdr:cNvPr>
        <xdr:cNvSpPr txBox="1">
          <a:spLocks noChangeArrowheads="1"/>
        </xdr:cNvSpPr>
      </xdr:nvSpPr>
      <xdr:spPr bwMode="auto">
        <a:xfrm>
          <a:off x="1341120" y="1935480"/>
          <a:ext cx="45034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03/09/2025</a:t>
          </a:r>
        </a:p>
      </xdr:txBody>
    </xdr:sp>
    <xdr:clientData/>
  </xdr:oneCellAnchor>
  <xdr:oneCellAnchor>
    <xdr:from>
      <xdr:col>1</xdr:col>
      <xdr:colOff>7620</xdr:colOff>
      <xdr:row>12</xdr:row>
      <xdr:rowOff>7620</xdr:rowOff>
    </xdr:from>
    <xdr:ext cx="2369820" cy="198120"/>
    <xdr:sp macro="" textlink="" fLocksText="0">
      <xdr:nvSpPr>
        <xdr:cNvPr id="25" name="Text Box 24">
          <a:extLst>
            <a:ext uri="{FF2B5EF4-FFF2-40B4-BE49-F238E27FC236}">
              <a16:creationId xmlns:a16="http://schemas.microsoft.com/office/drawing/2014/main" id="{D62B16F2-B6A6-4835-B7E1-08CB8BF6DAD0}"/>
            </a:ext>
          </a:extLst>
        </xdr:cNvPr>
        <xdr:cNvSpPr txBox="1">
          <a:spLocks noChangeArrowheads="1"/>
        </xdr:cNvSpPr>
      </xdr:nvSpPr>
      <xdr:spPr bwMode="auto">
        <a:xfrm>
          <a:off x="678180" y="2110740"/>
          <a:ext cx="23698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0</xdr:colOff>
      <xdr:row>12</xdr:row>
      <xdr:rowOff>7620</xdr:rowOff>
    </xdr:from>
    <xdr:ext cx="4503420" cy="198120"/>
    <xdr:sp macro="" textlink="" fLocksText="0">
      <xdr:nvSpPr>
        <xdr:cNvPr id="26" name="Text Box 25">
          <a:extLst>
            <a:ext uri="{FF2B5EF4-FFF2-40B4-BE49-F238E27FC236}">
              <a16:creationId xmlns:a16="http://schemas.microsoft.com/office/drawing/2014/main" id="{53D65FB1-EF14-41E4-BAD4-A8EC903C8DD6}"/>
            </a:ext>
          </a:extLst>
        </xdr:cNvPr>
        <xdr:cNvSpPr txBox="1">
          <a:spLocks noChangeArrowheads="1"/>
        </xdr:cNvSpPr>
      </xdr:nvSpPr>
      <xdr:spPr bwMode="auto">
        <a:xfrm>
          <a:off x="1341120" y="2110740"/>
          <a:ext cx="45034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03 Sep 2025</a:t>
          </a:r>
        </a:p>
      </xdr:txBody>
    </xdr:sp>
    <xdr:clientData/>
  </xdr:oneCellAnchor>
  <xdr:oneCellAnchor>
    <xdr:from>
      <xdr:col>0</xdr:col>
      <xdr:colOff>7620</xdr:colOff>
      <xdr:row>14</xdr:row>
      <xdr:rowOff>7620</xdr:rowOff>
    </xdr:from>
    <xdr:ext cx="7299960" cy="327660"/>
    <xdr:sp macro="" textlink="" fLocksText="0">
      <xdr:nvSpPr>
        <xdr:cNvPr id="27" name="Text Box 26">
          <a:extLst>
            <a:ext uri="{FF2B5EF4-FFF2-40B4-BE49-F238E27FC236}">
              <a16:creationId xmlns:a16="http://schemas.microsoft.com/office/drawing/2014/main" id="{3963F65A-4D9E-48D7-BAF6-7E68AAC6E302}"/>
            </a:ext>
          </a:extLst>
        </xdr:cNvPr>
        <xdr:cNvSpPr txBox="1">
          <a:spLocks noChangeArrowheads="1"/>
        </xdr:cNvSpPr>
      </xdr:nvSpPr>
      <xdr:spPr bwMode="auto">
        <a:xfrm>
          <a:off x="7620" y="2461260"/>
          <a:ext cx="7299960" cy="327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7620</xdr:colOff>
      <xdr:row>15</xdr:row>
      <xdr:rowOff>7620</xdr:rowOff>
    </xdr:from>
    <xdr:ext cx="7299960" cy="198120"/>
    <xdr:sp macro="" textlink="" fLocksText="0">
      <xdr:nvSpPr>
        <xdr:cNvPr id="28" name="Text Box 27">
          <a:extLst>
            <a:ext uri="{FF2B5EF4-FFF2-40B4-BE49-F238E27FC236}">
              <a16:creationId xmlns:a16="http://schemas.microsoft.com/office/drawing/2014/main" id="{8CB0A29C-7F00-4B82-81D5-A445F2559ACA}"/>
            </a:ext>
          </a:extLst>
        </xdr:cNvPr>
        <xdr:cNvSpPr txBox="1">
          <a:spLocks noChangeArrowheads="1"/>
        </xdr:cNvSpPr>
      </xdr:nvSpPr>
      <xdr:spPr bwMode="auto">
        <a:xfrm>
          <a:off x="7620" y="2636520"/>
          <a:ext cx="72999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0</xdr:colOff>
      <xdr:row>16</xdr:row>
      <xdr:rowOff>7620</xdr:rowOff>
    </xdr:from>
    <xdr:ext cx="2545080" cy="198120"/>
    <xdr:sp macro="" textlink="" fLocksText="0">
      <xdr:nvSpPr>
        <xdr:cNvPr id="29" name="Text Box 28">
          <a:extLst>
            <a:ext uri="{FF2B5EF4-FFF2-40B4-BE49-F238E27FC236}">
              <a16:creationId xmlns:a16="http://schemas.microsoft.com/office/drawing/2014/main" id="{ECBA9FCF-F9BB-4B12-B62A-61A9968E8F3C}"/>
            </a:ext>
          </a:extLst>
        </xdr:cNvPr>
        <xdr:cNvSpPr txBox="1">
          <a:spLocks noChangeArrowheads="1"/>
        </xdr:cNvSpPr>
      </xdr:nvSpPr>
      <xdr:spPr bwMode="auto">
        <a:xfrm>
          <a:off x="2682240" y="2811780"/>
          <a:ext cx="25450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7620</xdr:colOff>
      <xdr:row>92</xdr:row>
      <xdr:rowOff>7620</xdr:rowOff>
    </xdr:from>
    <xdr:ext cx="3482340" cy="198120"/>
    <xdr:sp macro="" textlink="" fLocksText="0">
      <xdr:nvSpPr>
        <xdr:cNvPr id="30" name="Text Box 29">
          <a:extLst>
            <a:ext uri="{FF2B5EF4-FFF2-40B4-BE49-F238E27FC236}">
              <a16:creationId xmlns:a16="http://schemas.microsoft.com/office/drawing/2014/main" id="{546F0A21-B0D1-4913-A6A1-592FE76B4827}"/>
            </a:ext>
          </a:extLst>
        </xdr:cNvPr>
        <xdr:cNvSpPr txBox="1">
          <a:spLocks noChangeArrowheads="1"/>
        </xdr:cNvSpPr>
      </xdr:nvSpPr>
      <xdr:spPr bwMode="auto">
        <a:xfrm>
          <a:off x="7620" y="16131540"/>
          <a:ext cx="34823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0</xdr:colOff>
      <xdr:row>92</xdr:row>
      <xdr:rowOff>7620</xdr:rowOff>
    </xdr:from>
    <xdr:ext cx="3817620" cy="198120"/>
    <xdr:sp macro="" textlink="" fLocksText="0">
      <xdr:nvSpPr>
        <xdr:cNvPr id="31" name="Text Box 30">
          <a:extLst>
            <a:ext uri="{FF2B5EF4-FFF2-40B4-BE49-F238E27FC236}">
              <a16:creationId xmlns:a16="http://schemas.microsoft.com/office/drawing/2014/main" id="{2EEEE2D1-E715-4497-B1ED-BBD68A857AF3}"/>
            </a:ext>
          </a:extLst>
        </xdr:cNvPr>
        <xdr:cNvSpPr txBox="1">
          <a:spLocks noChangeArrowheads="1"/>
        </xdr:cNvSpPr>
      </xdr:nvSpPr>
      <xdr:spPr bwMode="auto">
        <a:xfrm>
          <a:off x="2011680" y="16131540"/>
          <a:ext cx="38176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7620</xdr:colOff>
      <xdr:row>93</xdr:row>
      <xdr:rowOff>7620</xdr:rowOff>
    </xdr:from>
    <xdr:ext cx="3482340" cy="198120"/>
    <xdr:sp macro="" textlink="" fLocksText="0">
      <xdr:nvSpPr>
        <xdr:cNvPr id="32" name="Text Box 31">
          <a:extLst>
            <a:ext uri="{FF2B5EF4-FFF2-40B4-BE49-F238E27FC236}">
              <a16:creationId xmlns:a16="http://schemas.microsoft.com/office/drawing/2014/main" id="{A42A12ED-F062-4CFE-8FE3-E6074FCB919B}"/>
            </a:ext>
          </a:extLst>
        </xdr:cNvPr>
        <xdr:cNvSpPr txBox="1">
          <a:spLocks noChangeArrowheads="1"/>
        </xdr:cNvSpPr>
      </xdr:nvSpPr>
      <xdr:spPr bwMode="auto">
        <a:xfrm>
          <a:off x="7620" y="16306800"/>
          <a:ext cx="34823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0</xdr:colOff>
      <xdr:row>93</xdr:row>
      <xdr:rowOff>7620</xdr:rowOff>
    </xdr:from>
    <xdr:ext cx="3817620" cy="198120"/>
    <xdr:sp macro="" textlink="" fLocksText="0">
      <xdr:nvSpPr>
        <xdr:cNvPr id="33" name="Text Box 32">
          <a:extLst>
            <a:ext uri="{FF2B5EF4-FFF2-40B4-BE49-F238E27FC236}">
              <a16:creationId xmlns:a16="http://schemas.microsoft.com/office/drawing/2014/main" id="{42B0DBC3-D0DE-45C2-AB60-E75D80285B84}"/>
            </a:ext>
          </a:extLst>
        </xdr:cNvPr>
        <xdr:cNvSpPr txBox="1">
          <a:spLocks noChangeArrowheads="1"/>
        </xdr:cNvSpPr>
      </xdr:nvSpPr>
      <xdr:spPr bwMode="auto">
        <a:xfrm>
          <a:off x="2011680" y="16306800"/>
          <a:ext cx="38176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7620</xdr:colOff>
      <xdr:row>100</xdr:row>
      <xdr:rowOff>7620</xdr:rowOff>
    </xdr:from>
    <xdr:ext cx="3482340" cy="396240"/>
    <xdr:sp macro="" textlink="" fLocksText="0">
      <xdr:nvSpPr>
        <xdr:cNvPr id="34" name="Text Box 33">
          <a:extLst>
            <a:ext uri="{FF2B5EF4-FFF2-40B4-BE49-F238E27FC236}">
              <a16:creationId xmlns:a16="http://schemas.microsoft.com/office/drawing/2014/main" id="{0C87E216-CC4F-457C-B65F-EF5C46CE00CF}"/>
            </a:ext>
          </a:extLst>
        </xdr:cNvPr>
        <xdr:cNvSpPr txBox="1">
          <a:spLocks noChangeArrowheads="1"/>
        </xdr:cNvSpPr>
      </xdr:nvSpPr>
      <xdr:spPr bwMode="auto">
        <a:xfrm>
          <a:off x="7620" y="17533620"/>
          <a:ext cx="34823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0</xdr:colOff>
      <xdr:row>100</xdr:row>
      <xdr:rowOff>7620</xdr:rowOff>
    </xdr:from>
    <xdr:ext cx="3817620" cy="396240"/>
    <xdr:sp macro="" textlink="" fLocksText="0">
      <xdr:nvSpPr>
        <xdr:cNvPr id="35" name="Text Box 34">
          <a:extLst>
            <a:ext uri="{FF2B5EF4-FFF2-40B4-BE49-F238E27FC236}">
              <a16:creationId xmlns:a16="http://schemas.microsoft.com/office/drawing/2014/main" id="{170C5F9E-C864-4B1D-B7D4-0C459E7E99A6}"/>
            </a:ext>
          </a:extLst>
        </xdr:cNvPr>
        <xdr:cNvSpPr txBox="1">
          <a:spLocks noChangeArrowheads="1"/>
        </xdr:cNvSpPr>
      </xdr:nvSpPr>
      <xdr:spPr bwMode="auto">
        <a:xfrm>
          <a:off x="2011680" y="17533620"/>
          <a:ext cx="381762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15240</xdr:colOff>
      <xdr:row>0</xdr:row>
      <xdr:rowOff>167640</xdr:rowOff>
    </xdr:from>
    <xdr:ext cx="754380" cy="365760"/>
    <xdr:pic>
      <xdr:nvPicPr>
        <xdr:cNvPr id="2" name="Picture 1">
          <a:extLst>
            <a:ext uri="{FF2B5EF4-FFF2-40B4-BE49-F238E27FC236}">
              <a16:creationId xmlns:a16="http://schemas.microsoft.com/office/drawing/2014/main" id="{F01126F0-FD09-4D36-B9E6-40756924EF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 y="167640"/>
          <a:ext cx="75438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0</xdr:row>
      <xdr:rowOff>7620</xdr:rowOff>
    </xdr:from>
    <xdr:ext cx="3817620" cy="708660"/>
    <xdr:sp macro="" textlink="" fLocksText="0">
      <xdr:nvSpPr>
        <xdr:cNvPr id="3" name="Text Box 2">
          <a:extLst>
            <a:ext uri="{FF2B5EF4-FFF2-40B4-BE49-F238E27FC236}">
              <a16:creationId xmlns:a16="http://schemas.microsoft.com/office/drawing/2014/main" id="{C4721D96-ECCD-43CF-88DB-F92B6DF60870}"/>
            </a:ext>
          </a:extLst>
        </xdr:cNvPr>
        <xdr:cNvSpPr txBox="1">
          <a:spLocks noChangeArrowheads="1"/>
        </xdr:cNvSpPr>
      </xdr:nvSpPr>
      <xdr:spPr bwMode="auto">
        <a:xfrm>
          <a:off x="2011680" y="7620"/>
          <a:ext cx="381762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7620</xdr:colOff>
      <xdr:row>1</xdr:row>
      <xdr:rowOff>7620</xdr:rowOff>
    </xdr:from>
    <xdr:ext cx="7299960" cy="548640"/>
    <xdr:sp macro="" textlink="" fLocksText="0">
      <xdr:nvSpPr>
        <xdr:cNvPr id="4" name="Text Box 3">
          <a:extLst>
            <a:ext uri="{FF2B5EF4-FFF2-40B4-BE49-F238E27FC236}">
              <a16:creationId xmlns:a16="http://schemas.microsoft.com/office/drawing/2014/main" id="{3D0B454E-023D-4877-A7BD-A02CFE1E3D37}"/>
            </a:ext>
          </a:extLst>
        </xdr:cNvPr>
        <xdr:cNvSpPr txBox="1">
          <a:spLocks noChangeArrowheads="1"/>
        </xdr:cNvSpPr>
      </xdr:nvSpPr>
      <xdr:spPr bwMode="auto">
        <a:xfrm>
          <a:off x="7620" y="182880"/>
          <a:ext cx="7299960" cy="54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7620</xdr:colOff>
      <xdr:row>3</xdr:row>
      <xdr:rowOff>7620</xdr:rowOff>
    </xdr:from>
    <xdr:ext cx="7299960" cy="464820"/>
    <xdr:sp macro="" textlink="" fLocksText="0">
      <xdr:nvSpPr>
        <xdr:cNvPr id="5" name="Text Box 4">
          <a:extLst>
            <a:ext uri="{FF2B5EF4-FFF2-40B4-BE49-F238E27FC236}">
              <a16:creationId xmlns:a16="http://schemas.microsoft.com/office/drawing/2014/main" id="{10BB593F-1B69-4501-BE44-2AC2AF5403D8}"/>
            </a:ext>
          </a:extLst>
        </xdr:cNvPr>
        <xdr:cNvSpPr txBox="1">
          <a:spLocks noChangeArrowheads="1"/>
        </xdr:cNvSpPr>
      </xdr:nvSpPr>
      <xdr:spPr bwMode="auto">
        <a:xfrm>
          <a:off x="7620" y="533400"/>
          <a:ext cx="729996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7620</xdr:colOff>
      <xdr:row>4</xdr:row>
      <xdr:rowOff>7620</xdr:rowOff>
    </xdr:from>
    <xdr:ext cx="7299960" cy="281940"/>
    <xdr:sp macro="" textlink="" fLocksText="0">
      <xdr:nvSpPr>
        <xdr:cNvPr id="6" name="Text Box 5">
          <a:extLst>
            <a:ext uri="{FF2B5EF4-FFF2-40B4-BE49-F238E27FC236}">
              <a16:creationId xmlns:a16="http://schemas.microsoft.com/office/drawing/2014/main" id="{425DCB07-D2D0-413E-AF03-87529DCD2301}"/>
            </a:ext>
          </a:extLst>
        </xdr:cNvPr>
        <xdr:cNvSpPr txBox="1">
          <a:spLocks noChangeArrowheads="1"/>
        </xdr:cNvSpPr>
      </xdr:nvSpPr>
      <xdr:spPr bwMode="auto">
        <a:xfrm>
          <a:off x="7620" y="708660"/>
          <a:ext cx="729996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0" i="0" u="none" strike="noStrike" baseline="0">
              <a:solidFill>
                <a:srgbClr val="000000"/>
              </a:solidFill>
              <a:latin typeface="Times New Roman"/>
              <a:cs typeface="Times New Roman"/>
            </a:rPr>
            <a:t>Tháng 08 năm 2025 / Aug 2025</a:t>
          </a:r>
        </a:p>
      </xdr:txBody>
    </xdr:sp>
    <xdr:clientData/>
  </xdr:oneCellAnchor>
  <xdr:oneCellAnchor>
    <xdr:from>
      <xdr:col>0</xdr:col>
      <xdr:colOff>7620</xdr:colOff>
      <xdr:row>5</xdr:row>
      <xdr:rowOff>7620</xdr:rowOff>
    </xdr:from>
    <xdr:ext cx="426720" cy="198120"/>
    <xdr:sp macro="" textlink="" fLocksText="0">
      <xdr:nvSpPr>
        <xdr:cNvPr id="7" name="Text Box 6">
          <a:extLst>
            <a:ext uri="{FF2B5EF4-FFF2-40B4-BE49-F238E27FC236}">
              <a16:creationId xmlns:a16="http://schemas.microsoft.com/office/drawing/2014/main" id="{AE076175-6D6F-4B11-BBF2-575EC00BAA91}"/>
            </a:ext>
          </a:extLst>
        </xdr:cNvPr>
        <xdr:cNvSpPr txBox="1">
          <a:spLocks noChangeArrowheads="1"/>
        </xdr:cNvSpPr>
      </xdr:nvSpPr>
      <xdr:spPr bwMode="auto">
        <a:xfrm>
          <a:off x="7620" y="883920"/>
          <a:ext cx="4267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7620</xdr:colOff>
      <xdr:row>5</xdr:row>
      <xdr:rowOff>7620</xdr:rowOff>
    </xdr:from>
    <xdr:ext cx="2369820" cy="198120"/>
    <xdr:sp macro="" textlink="" fLocksText="0">
      <xdr:nvSpPr>
        <xdr:cNvPr id="8" name="Text Box 7">
          <a:extLst>
            <a:ext uri="{FF2B5EF4-FFF2-40B4-BE49-F238E27FC236}">
              <a16:creationId xmlns:a16="http://schemas.microsoft.com/office/drawing/2014/main" id="{EA2F3164-1C33-440E-8EC3-ECFE4C695455}"/>
            </a:ext>
          </a:extLst>
        </xdr:cNvPr>
        <xdr:cNvSpPr txBox="1">
          <a:spLocks noChangeArrowheads="1"/>
        </xdr:cNvSpPr>
      </xdr:nvSpPr>
      <xdr:spPr bwMode="auto">
        <a:xfrm>
          <a:off x="678180" y="883920"/>
          <a:ext cx="23698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0</xdr:colOff>
      <xdr:row>5</xdr:row>
      <xdr:rowOff>7620</xdr:rowOff>
    </xdr:from>
    <xdr:ext cx="4503420" cy="198120"/>
    <xdr:sp macro="" textlink="" fLocksText="0">
      <xdr:nvSpPr>
        <xdr:cNvPr id="9" name="Text Box 8">
          <a:extLst>
            <a:ext uri="{FF2B5EF4-FFF2-40B4-BE49-F238E27FC236}">
              <a16:creationId xmlns:a16="http://schemas.microsoft.com/office/drawing/2014/main" id="{F27E56F1-A1DF-4153-A42E-47F01D9C2D15}"/>
            </a:ext>
          </a:extLst>
        </xdr:cNvPr>
        <xdr:cNvSpPr txBox="1">
          <a:spLocks noChangeArrowheads="1"/>
        </xdr:cNvSpPr>
      </xdr:nvSpPr>
      <xdr:spPr bwMode="auto">
        <a:xfrm>
          <a:off x="1341120" y="883920"/>
          <a:ext cx="45034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7620</xdr:colOff>
      <xdr:row>6</xdr:row>
      <xdr:rowOff>7620</xdr:rowOff>
    </xdr:from>
    <xdr:ext cx="2369820" cy="198120"/>
    <xdr:sp macro="" textlink="" fLocksText="0">
      <xdr:nvSpPr>
        <xdr:cNvPr id="10" name="Text Box 9">
          <a:extLst>
            <a:ext uri="{FF2B5EF4-FFF2-40B4-BE49-F238E27FC236}">
              <a16:creationId xmlns:a16="http://schemas.microsoft.com/office/drawing/2014/main" id="{2E6521FA-D039-411D-BCDB-D5315CC0FCEC}"/>
            </a:ext>
          </a:extLst>
        </xdr:cNvPr>
        <xdr:cNvSpPr txBox="1">
          <a:spLocks noChangeArrowheads="1"/>
        </xdr:cNvSpPr>
      </xdr:nvSpPr>
      <xdr:spPr bwMode="auto">
        <a:xfrm>
          <a:off x="678180" y="1059180"/>
          <a:ext cx="23698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0</xdr:colOff>
      <xdr:row>6</xdr:row>
      <xdr:rowOff>7620</xdr:rowOff>
    </xdr:from>
    <xdr:ext cx="4503420" cy="198120"/>
    <xdr:sp macro="" textlink="" fLocksText="0">
      <xdr:nvSpPr>
        <xdr:cNvPr id="11" name="Text Box 10">
          <a:extLst>
            <a:ext uri="{FF2B5EF4-FFF2-40B4-BE49-F238E27FC236}">
              <a16:creationId xmlns:a16="http://schemas.microsoft.com/office/drawing/2014/main" id="{67DBF357-5CE0-47DD-92DF-484C8BAD737D}"/>
            </a:ext>
          </a:extLst>
        </xdr:cNvPr>
        <xdr:cNvSpPr txBox="1">
          <a:spLocks noChangeArrowheads="1"/>
        </xdr:cNvSpPr>
      </xdr:nvSpPr>
      <xdr:spPr bwMode="auto">
        <a:xfrm>
          <a:off x="1341120" y="1059180"/>
          <a:ext cx="45034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7620</xdr:colOff>
      <xdr:row>7</xdr:row>
      <xdr:rowOff>7620</xdr:rowOff>
    </xdr:from>
    <xdr:ext cx="426720" cy="198120"/>
    <xdr:sp macro="" textlink="" fLocksText="0">
      <xdr:nvSpPr>
        <xdr:cNvPr id="12" name="Text Box 11">
          <a:extLst>
            <a:ext uri="{FF2B5EF4-FFF2-40B4-BE49-F238E27FC236}">
              <a16:creationId xmlns:a16="http://schemas.microsoft.com/office/drawing/2014/main" id="{68BD3996-F13D-482D-A193-2857EDDCFEE1}"/>
            </a:ext>
          </a:extLst>
        </xdr:cNvPr>
        <xdr:cNvSpPr txBox="1">
          <a:spLocks noChangeArrowheads="1"/>
        </xdr:cNvSpPr>
      </xdr:nvSpPr>
      <xdr:spPr bwMode="auto">
        <a:xfrm>
          <a:off x="7620" y="1234440"/>
          <a:ext cx="4267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7620</xdr:colOff>
      <xdr:row>7</xdr:row>
      <xdr:rowOff>7620</xdr:rowOff>
    </xdr:from>
    <xdr:ext cx="2369820" cy="198120"/>
    <xdr:sp macro="" textlink="" fLocksText="0">
      <xdr:nvSpPr>
        <xdr:cNvPr id="13" name="Text Box 12">
          <a:extLst>
            <a:ext uri="{FF2B5EF4-FFF2-40B4-BE49-F238E27FC236}">
              <a16:creationId xmlns:a16="http://schemas.microsoft.com/office/drawing/2014/main" id="{1F422E04-E7FB-4FF5-BF1A-CB41EAE38BE0}"/>
            </a:ext>
          </a:extLst>
        </xdr:cNvPr>
        <xdr:cNvSpPr txBox="1">
          <a:spLocks noChangeArrowheads="1"/>
        </xdr:cNvSpPr>
      </xdr:nvSpPr>
      <xdr:spPr bwMode="auto">
        <a:xfrm>
          <a:off x="678180" y="1234440"/>
          <a:ext cx="23698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0</xdr:colOff>
      <xdr:row>7</xdr:row>
      <xdr:rowOff>7620</xdr:rowOff>
    </xdr:from>
    <xdr:ext cx="4503420" cy="198120"/>
    <xdr:sp macro="" textlink="" fLocksText="0">
      <xdr:nvSpPr>
        <xdr:cNvPr id="14" name="Text Box 13">
          <a:extLst>
            <a:ext uri="{FF2B5EF4-FFF2-40B4-BE49-F238E27FC236}">
              <a16:creationId xmlns:a16="http://schemas.microsoft.com/office/drawing/2014/main" id="{B89BC29C-C0C6-41A7-916B-A496250E10DF}"/>
            </a:ext>
          </a:extLst>
        </xdr:cNvPr>
        <xdr:cNvSpPr txBox="1">
          <a:spLocks noChangeArrowheads="1"/>
        </xdr:cNvSpPr>
      </xdr:nvSpPr>
      <xdr:spPr bwMode="auto">
        <a:xfrm>
          <a:off x="1341120" y="1234440"/>
          <a:ext cx="45034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7620</xdr:colOff>
      <xdr:row>8</xdr:row>
      <xdr:rowOff>7620</xdr:rowOff>
    </xdr:from>
    <xdr:ext cx="2369820" cy="198120"/>
    <xdr:sp macro="" textlink="" fLocksText="0">
      <xdr:nvSpPr>
        <xdr:cNvPr id="15" name="Text Box 14">
          <a:extLst>
            <a:ext uri="{FF2B5EF4-FFF2-40B4-BE49-F238E27FC236}">
              <a16:creationId xmlns:a16="http://schemas.microsoft.com/office/drawing/2014/main" id="{CBA77F65-BA28-4347-B506-E04E2297DEDA}"/>
            </a:ext>
          </a:extLst>
        </xdr:cNvPr>
        <xdr:cNvSpPr txBox="1">
          <a:spLocks noChangeArrowheads="1"/>
        </xdr:cNvSpPr>
      </xdr:nvSpPr>
      <xdr:spPr bwMode="auto">
        <a:xfrm>
          <a:off x="678180" y="1409700"/>
          <a:ext cx="23698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0</xdr:colOff>
      <xdr:row>8</xdr:row>
      <xdr:rowOff>7620</xdr:rowOff>
    </xdr:from>
    <xdr:ext cx="4503420" cy="198120"/>
    <xdr:sp macro="" textlink="" fLocksText="0">
      <xdr:nvSpPr>
        <xdr:cNvPr id="16" name="Text Box 15">
          <a:extLst>
            <a:ext uri="{FF2B5EF4-FFF2-40B4-BE49-F238E27FC236}">
              <a16:creationId xmlns:a16="http://schemas.microsoft.com/office/drawing/2014/main" id="{871BEA07-7203-4EDD-A4FF-B6E4A1D36A87}"/>
            </a:ext>
          </a:extLst>
        </xdr:cNvPr>
        <xdr:cNvSpPr txBox="1">
          <a:spLocks noChangeArrowheads="1"/>
        </xdr:cNvSpPr>
      </xdr:nvSpPr>
      <xdr:spPr bwMode="auto">
        <a:xfrm>
          <a:off x="1341120" y="1409700"/>
          <a:ext cx="45034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7620</xdr:colOff>
      <xdr:row>9</xdr:row>
      <xdr:rowOff>7620</xdr:rowOff>
    </xdr:from>
    <xdr:ext cx="426720" cy="198120"/>
    <xdr:sp macro="" textlink="" fLocksText="0">
      <xdr:nvSpPr>
        <xdr:cNvPr id="17" name="Text Box 16">
          <a:extLst>
            <a:ext uri="{FF2B5EF4-FFF2-40B4-BE49-F238E27FC236}">
              <a16:creationId xmlns:a16="http://schemas.microsoft.com/office/drawing/2014/main" id="{E5D07AEE-0521-4565-879C-150A17F4C3C0}"/>
            </a:ext>
          </a:extLst>
        </xdr:cNvPr>
        <xdr:cNvSpPr txBox="1">
          <a:spLocks noChangeArrowheads="1"/>
        </xdr:cNvSpPr>
      </xdr:nvSpPr>
      <xdr:spPr bwMode="auto">
        <a:xfrm>
          <a:off x="7620" y="1584960"/>
          <a:ext cx="4267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7620</xdr:colOff>
      <xdr:row>9</xdr:row>
      <xdr:rowOff>7620</xdr:rowOff>
    </xdr:from>
    <xdr:ext cx="2369820" cy="198120"/>
    <xdr:sp macro="" textlink="" fLocksText="0">
      <xdr:nvSpPr>
        <xdr:cNvPr id="18" name="Text Box 17">
          <a:extLst>
            <a:ext uri="{FF2B5EF4-FFF2-40B4-BE49-F238E27FC236}">
              <a16:creationId xmlns:a16="http://schemas.microsoft.com/office/drawing/2014/main" id="{673671A0-163E-48F4-B3D3-5FA350F93F50}"/>
            </a:ext>
          </a:extLst>
        </xdr:cNvPr>
        <xdr:cNvSpPr txBox="1">
          <a:spLocks noChangeArrowheads="1"/>
        </xdr:cNvSpPr>
      </xdr:nvSpPr>
      <xdr:spPr bwMode="auto">
        <a:xfrm>
          <a:off x="678180" y="1584960"/>
          <a:ext cx="23698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0</xdr:colOff>
      <xdr:row>9</xdr:row>
      <xdr:rowOff>7620</xdr:rowOff>
    </xdr:from>
    <xdr:ext cx="4503420" cy="198120"/>
    <xdr:sp macro="" textlink="" fLocksText="0">
      <xdr:nvSpPr>
        <xdr:cNvPr id="19" name="Text Box 18">
          <a:extLst>
            <a:ext uri="{FF2B5EF4-FFF2-40B4-BE49-F238E27FC236}">
              <a16:creationId xmlns:a16="http://schemas.microsoft.com/office/drawing/2014/main" id="{B8A57EFB-C701-4DBA-83D2-85260BAF12A9}"/>
            </a:ext>
          </a:extLst>
        </xdr:cNvPr>
        <xdr:cNvSpPr txBox="1">
          <a:spLocks noChangeArrowheads="1"/>
        </xdr:cNvSpPr>
      </xdr:nvSpPr>
      <xdr:spPr bwMode="auto">
        <a:xfrm>
          <a:off x="1341120" y="1584960"/>
          <a:ext cx="45034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7620</xdr:colOff>
      <xdr:row>10</xdr:row>
      <xdr:rowOff>7620</xdr:rowOff>
    </xdr:from>
    <xdr:ext cx="2369820" cy="198120"/>
    <xdr:sp macro="" textlink="" fLocksText="0">
      <xdr:nvSpPr>
        <xdr:cNvPr id="20" name="Text Box 19">
          <a:extLst>
            <a:ext uri="{FF2B5EF4-FFF2-40B4-BE49-F238E27FC236}">
              <a16:creationId xmlns:a16="http://schemas.microsoft.com/office/drawing/2014/main" id="{2D2F59A9-B828-433A-BC82-FE226ED18872}"/>
            </a:ext>
          </a:extLst>
        </xdr:cNvPr>
        <xdr:cNvSpPr txBox="1">
          <a:spLocks noChangeArrowheads="1"/>
        </xdr:cNvSpPr>
      </xdr:nvSpPr>
      <xdr:spPr bwMode="auto">
        <a:xfrm>
          <a:off x="678180" y="1760220"/>
          <a:ext cx="23698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0</xdr:colOff>
      <xdr:row>10</xdr:row>
      <xdr:rowOff>7620</xdr:rowOff>
    </xdr:from>
    <xdr:ext cx="4503420" cy="198120"/>
    <xdr:sp macro="" textlink="" fLocksText="0">
      <xdr:nvSpPr>
        <xdr:cNvPr id="21" name="Text Box 20">
          <a:extLst>
            <a:ext uri="{FF2B5EF4-FFF2-40B4-BE49-F238E27FC236}">
              <a16:creationId xmlns:a16="http://schemas.microsoft.com/office/drawing/2014/main" id="{69DD0329-4B49-4109-B865-AE3EBBAB2CEF}"/>
            </a:ext>
          </a:extLst>
        </xdr:cNvPr>
        <xdr:cNvSpPr txBox="1">
          <a:spLocks noChangeArrowheads="1"/>
        </xdr:cNvSpPr>
      </xdr:nvSpPr>
      <xdr:spPr bwMode="auto">
        <a:xfrm>
          <a:off x="1341120" y="1760220"/>
          <a:ext cx="45034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7620</xdr:colOff>
      <xdr:row>11</xdr:row>
      <xdr:rowOff>7620</xdr:rowOff>
    </xdr:from>
    <xdr:ext cx="426720" cy="198120"/>
    <xdr:sp macro="" textlink="" fLocksText="0">
      <xdr:nvSpPr>
        <xdr:cNvPr id="22" name="Text Box 21">
          <a:extLst>
            <a:ext uri="{FF2B5EF4-FFF2-40B4-BE49-F238E27FC236}">
              <a16:creationId xmlns:a16="http://schemas.microsoft.com/office/drawing/2014/main" id="{E311A5A0-6754-46CD-A2E4-73EF7877F771}"/>
            </a:ext>
          </a:extLst>
        </xdr:cNvPr>
        <xdr:cNvSpPr txBox="1">
          <a:spLocks noChangeArrowheads="1"/>
        </xdr:cNvSpPr>
      </xdr:nvSpPr>
      <xdr:spPr bwMode="auto">
        <a:xfrm>
          <a:off x="7620" y="1935480"/>
          <a:ext cx="4267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7620</xdr:colOff>
      <xdr:row>11</xdr:row>
      <xdr:rowOff>7620</xdr:rowOff>
    </xdr:from>
    <xdr:ext cx="2369820" cy="198120"/>
    <xdr:sp macro="" textlink="" fLocksText="0">
      <xdr:nvSpPr>
        <xdr:cNvPr id="23" name="Text Box 22">
          <a:extLst>
            <a:ext uri="{FF2B5EF4-FFF2-40B4-BE49-F238E27FC236}">
              <a16:creationId xmlns:a16="http://schemas.microsoft.com/office/drawing/2014/main" id="{6B31537F-348B-48F3-AE96-F2485372AB2D}"/>
            </a:ext>
          </a:extLst>
        </xdr:cNvPr>
        <xdr:cNvSpPr txBox="1">
          <a:spLocks noChangeArrowheads="1"/>
        </xdr:cNvSpPr>
      </xdr:nvSpPr>
      <xdr:spPr bwMode="auto">
        <a:xfrm>
          <a:off x="678180" y="1935480"/>
          <a:ext cx="23698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0</xdr:colOff>
      <xdr:row>11</xdr:row>
      <xdr:rowOff>7620</xdr:rowOff>
    </xdr:from>
    <xdr:ext cx="4503420" cy="198120"/>
    <xdr:sp macro="" textlink="" fLocksText="0">
      <xdr:nvSpPr>
        <xdr:cNvPr id="24" name="Text Box 23">
          <a:extLst>
            <a:ext uri="{FF2B5EF4-FFF2-40B4-BE49-F238E27FC236}">
              <a16:creationId xmlns:a16="http://schemas.microsoft.com/office/drawing/2014/main" id="{8E0F577B-45A5-44AC-B57B-7CF4623AE858}"/>
            </a:ext>
          </a:extLst>
        </xdr:cNvPr>
        <xdr:cNvSpPr txBox="1">
          <a:spLocks noChangeArrowheads="1"/>
        </xdr:cNvSpPr>
      </xdr:nvSpPr>
      <xdr:spPr bwMode="auto">
        <a:xfrm>
          <a:off x="1341120" y="1935480"/>
          <a:ext cx="45034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03/09/2025</a:t>
          </a:r>
        </a:p>
      </xdr:txBody>
    </xdr:sp>
    <xdr:clientData/>
  </xdr:oneCellAnchor>
  <xdr:oneCellAnchor>
    <xdr:from>
      <xdr:col>1</xdr:col>
      <xdr:colOff>7620</xdr:colOff>
      <xdr:row>12</xdr:row>
      <xdr:rowOff>7620</xdr:rowOff>
    </xdr:from>
    <xdr:ext cx="2369820" cy="198120"/>
    <xdr:sp macro="" textlink="" fLocksText="0">
      <xdr:nvSpPr>
        <xdr:cNvPr id="25" name="Text Box 24">
          <a:extLst>
            <a:ext uri="{FF2B5EF4-FFF2-40B4-BE49-F238E27FC236}">
              <a16:creationId xmlns:a16="http://schemas.microsoft.com/office/drawing/2014/main" id="{6C1D4461-A103-431B-B3FE-175474E85999}"/>
            </a:ext>
          </a:extLst>
        </xdr:cNvPr>
        <xdr:cNvSpPr txBox="1">
          <a:spLocks noChangeArrowheads="1"/>
        </xdr:cNvSpPr>
      </xdr:nvSpPr>
      <xdr:spPr bwMode="auto">
        <a:xfrm>
          <a:off x="678180" y="2110740"/>
          <a:ext cx="23698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0</xdr:colOff>
      <xdr:row>12</xdr:row>
      <xdr:rowOff>7620</xdr:rowOff>
    </xdr:from>
    <xdr:ext cx="4503420" cy="198120"/>
    <xdr:sp macro="" textlink="" fLocksText="0">
      <xdr:nvSpPr>
        <xdr:cNvPr id="26" name="Text Box 25">
          <a:extLst>
            <a:ext uri="{FF2B5EF4-FFF2-40B4-BE49-F238E27FC236}">
              <a16:creationId xmlns:a16="http://schemas.microsoft.com/office/drawing/2014/main" id="{2C39FCDD-BBFF-42D6-AE9F-5AEDE150C3E0}"/>
            </a:ext>
          </a:extLst>
        </xdr:cNvPr>
        <xdr:cNvSpPr txBox="1">
          <a:spLocks noChangeArrowheads="1"/>
        </xdr:cNvSpPr>
      </xdr:nvSpPr>
      <xdr:spPr bwMode="auto">
        <a:xfrm>
          <a:off x="1341120" y="2110740"/>
          <a:ext cx="45034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03 Sep 2025</a:t>
          </a:r>
        </a:p>
      </xdr:txBody>
    </xdr:sp>
    <xdr:clientData/>
  </xdr:oneCellAnchor>
  <xdr:oneCellAnchor>
    <xdr:from>
      <xdr:col>0</xdr:col>
      <xdr:colOff>7620</xdr:colOff>
      <xdr:row>14</xdr:row>
      <xdr:rowOff>7620</xdr:rowOff>
    </xdr:from>
    <xdr:ext cx="7299960" cy="327660"/>
    <xdr:sp macro="" textlink="" fLocksText="0">
      <xdr:nvSpPr>
        <xdr:cNvPr id="27" name="Text Box 26">
          <a:extLst>
            <a:ext uri="{FF2B5EF4-FFF2-40B4-BE49-F238E27FC236}">
              <a16:creationId xmlns:a16="http://schemas.microsoft.com/office/drawing/2014/main" id="{B47233DB-FF39-4629-9EBF-8AEB439E0ACB}"/>
            </a:ext>
          </a:extLst>
        </xdr:cNvPr>
        <xdr:cNvSpPr txBox="1">
          <a:spLocks noChangeArrowheads="1"/>
        </xdr:cNvSpPr>
      </xdr:nvSpPr>
      <xdr:spPr bwMode="auto">
        <a:xfrm>
          <a:off x="7620" y="2461260"/>
          <a:ext cx="7299960" cy="327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7620</xdr:colOff>
      <xdr:row>15</xdr:row>
      <xdr:rowOff>7620</xdr:rowOff>
    </xdr:from>
    <xdr:ext cx="7299960" cy="198120"/>
    <xdr:sp macro="" textlink="" fLocksText="0">
      <xdr:nvSpPr>
        <xdr:cNvPr id="28" name="Text Box 27">
          <a:extLst>
            <a:ext uri="{FF2B5EF4-FFF2-40B4-BE49-F238E27FC236}">
              <a16:creationId xmlns:a16="http://schemas.microsoft.com/office/drawing/2014/main" id="{9E0CD42D-D262-4C95-8C8B-56DD49B8C489}"/>
            </a:ext>
          </a:extLst>
        </xdr:cNvPr>
        <xdr:cNvSpPr txBox="1">
          <a:spLocks noChangeArrowheads="1"/>
        </xdr:cNvSpPr>
      </xdr:nvSpPr>
      <xdr:spPr bwMode="auto">
        <a:xfrm>
          <a:off x="7620" y="2636520"/>
          <a:ext cx="72999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4</xdr:col>
      <xdr:colOff>0</xdr:colOff>
      <xdr:row>16</xdr:row>
      <xdr:rowOff>7620</xdr:rowOff>
    </xdr:from>
    <xdr:ext cx="2545080" cy="198120"/>
    <xdr:sp macro="" textlink="" fLocksText="0">
      <xdr:nvSpPr>
        <xdr:cNvPr id="29" name="Text Box 28">
          <a:extLst>
            <a:ext uri="{FF2B5EF4-FFF2-40B4-BE49-F238E27FC236}">
              <a16:creationId xmlns:a16="http://schemas.microsoft.com/office/drawing/2014/main" id="{01717CB6-09F9-4CC9-BE7E-54D0FDAF5DAF}"/>
            </a:ext>
          </a:extLst>
        </xdr:cNvPr>
        <xdr:cNvSpPr txBox="1">
          <a:spLocks noChangeArrowheads="1"/>
        </xdr:cNvSpPr>
      </xdr:nvSpPr>
      <xdr:spPr bwMode="auto">
        <a:xfrm>
          <a:off x="2682240" y="2811780"/>
          <a:ext cx="25450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7620</xdr:colOff>
      <xdr:row>80</xdr:row>
      <xdr:rowOff>7620</xdr:rowOff>
    </xdr:from>
    <xdr:ext cx="3482340" cy="198120"/>
    <xdr:sp macro="" textlink="" fLocksText="0">
      <xdr:nvSpPr>
        <xdr:cNvPr id="30" name="Text Box 29">
          <a:extLst>
            <a:ext uri="{FF2B5EF4-FFF2-40B4-BE49-F238E27FC236}">
              <a16:creationId xmlns:a16="http://schemas.microsoft.com/office/drawing/2014/main" id="{A4604C39-837E-4091-A954-280E1735FAE8}"/>
            </a:ext>
          </a:extLst>
        </xdr:cNvPr>
        <xdr:cNvSpPr txBox="1">
          <a:spLocks noChangeArrowheads="1"/>
        </xdr:cNvSpPr>
      </xdr:nvSpPr>
      <xdr:spPr bwMode="auto">
        <a:xfrm>
          <a:off x="7620" y="14028420"/>
          <a:ext cx="34823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0</xdr:colOff>
      <xdr:row>80</xdr:row>
      <xdr:rowOff>7620</xdr:rowOff>
    </xdr:from>
    <xdr:ext cx="3817620" cy="198120"/>
    <xdr:sp macro="" textlink="" fLocksText="0">
      <xdr:nvSpPr>
        <xdr:cNvPr id="31" name="Text Box 30">
          <a:extLst>
            <a:ext uri="{FF2B5EF4-FFF2-40B4-BE49-F238E27FC236}">
              <a16:creationId xmlns:a16="http://schemas.microsoft.com/office/drawing/2014/main" id="{3ED653DE-B37A-4B9C-AFA5-46515DF63CA0}"/>
            </a:ext>
          </a:extLst>
        </xdr:cNvPr>
        <xdr:cNvSpPr txBox="1">
          <a:spLocks noChangeArrowheads="1"/>
        </xdr:cNvSpPr>
      </xdr:nvSpPr>
      <xdr:spPr bwMode="auto">
        <a:xfrm>
          <a:off x="2011680" y="14028420"/>
          <a:ext cx="38176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7620</xdr:colOff>
      <xdr:row>81</xdr:row>
      <xdr:rowOff>7620</xdr:rowOff>
    </xdr:from>
    <xdr:ext cx="3482340" cy="198120"/>
    <xdr:sp macro="" textlink="" fLocksText="0">
      <xdr:nvSpPr>
        <xdr:cNvPr id="32" name="Text Box 31">
          <a:extLst>
            <a:ext uri="{FF2B5EF4-FFF2-40B4-BE49-F238E27FC236}">
              <a16:creationId xmlns:a16="http://schemas.microsoft.com/office/drawing/2014/main" id="{F894653F-58E9-4743-BB88-0608479D4055}"/>
            </a:ext>
          </a:extLst>
        </xdr:cNvPr>
        <xdr:cNvSpPr txBox="1">
          <a:spLocks noChangeArrowheads="1"/>
        </xdr:cNvSpPr>
      </xdr:nvSpPr>
      <xdr:spPr bwMode="auto">
        <a:xfrm>
          <a:off x="7620" y="14203680"/>
          <a:ext cx="34823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0</xdr:colOff>
      <xdr:row>81</xdr:row>
      <xdr:rowOff>7620</xdr:rowOff>
    </xdr:from>
    <xdr:ext cx="3817620" cy="198120"/>
    <xdr:sp macro="" textlink="" fLocksText="0">
      <xdr:nvSpPr>
        <xdr:cNvPr id="33" name="Text Box 32">
          <a:extLst>
            <a:ext uri="{FF2B5EF4-FFF2-40B4-BE49-F238E27FC236}">
              <a16:creationId xmlns:a16="http://schemas.microsoft.com/office/drawing/2014/main" id="{9B5C3CE4-536C-4684-B02F-3B6CD1D8249C}"/>
            </a:ext>
          </a:extLst>
        </xdr:cNvPr>
        <xdr:cNvSpPr txBox="1">
          <a:spLocks noChangeArrowheads="1"/>
        </xdr:cNvSpPr>
      </xdr:nvSpPr>
      <xdr:spPr bwMode="auto">
        <a:xfrm>
          <a:off x="2011680" y="14203680"/>
          <a:ext cx="38176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7620</xdr:colOff>
      <xdr:row>87</xdr:row>
      <xdr:rowOff>7620</xdr:rowOff>
    </xdr:from>
    <xdr:ext cx="3482340" cy="320040"/>
    <xdr:sp macro="" textlink="" fLocksText="0">
      <xdr:nvSpPr>
        <xdr:cNvPr id="34" name="Text Box 33">
          <a:extLst>
            <a:ext uri="{FF2B5EF4-FFF2-40B4-BE49-F238E27FC236}">
              <a16:creationId xmlns:a16="http://schemas.microsoft.com/office/drawing/2014/main" id="{7A3AF37C-5E87-4163-A023-99E55FE8CFBD}"/>
            </a:ext>
          </a:extLst>
        </xdr:cNvPr>
        <xdr:cNvSpPr txBox="1">
          <a:spLocks noChangeArrowheads="1"/>
        </xdr:cNvSpPr>
      </xdr:nvSpPr>
      <xdr:spPr bwMode="auto">
        <a:xfrm>
          <a:off x="7620" y="15255240"/>
          <a:ext cx="3482340"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0</xdr:colOff>
      <xdr:row>87</xdr:row>
      <xdr:rowOff>7620</xdr:rowOff>
    </xdr:from>
    <xdr:ext cx="3817620" cy="320040"/>
    <xdr:sp macro="" textlink="" fLocksText="0">
      <xdr:nvSpPr>
        <xdr:cNvPr id="35" name="Text Box 34">
          <a:extLst>
            <a:ext uri="{FF2B5EF4-FFF2-40B4-BE49-F238E27FC236}">
              <a16:creationId xmlns:a16="http://schemas.microsoft.com/office/drawing/2014/main" id="{E1CDE2BC-E1FF-4210-8624-40FDC482ED67}"/>
            </a:ext>
          </a:extLst>
        </xdr:cNvPr>
        <xdr:cNvSpPr txBox="1">
          <a:spLocks noChangeArrowheads="1"/>
        </xdr:cNvSpPr>
      </xdr:nvSpPr>
      <xdr:spPr bwMode="auto">
        <a:xfrm>
          <a:off x="2011680" y="15255240"/>
          <a:ext cx="3817620"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15240</xdr:colOff>
      <xdr:row>0</xdr:row>
      <xdr:rowOff>167640</xdr:rowOff>
    </xdr:from>
    <xdr:ext cx="762000" cy="365760"/>
    <xdr:pic>
      <xdr:nvPicPr>
        <xdr:cNvPr id="2" name="Picture 1">
          <a:extLst>
            <a:ext uri="{FF2B5EF4-FFF2-40B4-BE49-F238E27FC236}">
              <a16:creationId xmlns:a16="http://schemas.microsoft.com/office/drawing/2014/main" id="{7A30433F-6AE4-40CF-813D-213456CDA1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 y="167640"/>
          <a:ext cx="7620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7620</xdr:colOff>
      <xdr:row>0</xdr:row>
      <xdr:rowOff>7620</xdr:rowOff>
    </xdr:from>
    <xdr:ext cx="3939540" cy="708660"/>
    <xdr:sp macro="" textlink="" fLocksText="0">
      <xdr:nvSpPr>
        <xdr:cNvPr id="3" name="Text Box 2">
          <a:extLst>
            <a:ext uri="{FF2B5EF4-FFF2-40B4-BE49-F238E27FC236}">
              <a16:creationId xmlns:a16="http://schemas.microsoft.com/office/drawing/2014/main" id="{739B2B49-7A1C-48B9-B42B-503A3860E049}"/>
            </a:ext>
          </a:extLst>
        </xdr:cNvPr>
        <xdr:cNvSpPr txBox="1">
          <a:spLocks noChangeArrowheads="1"/>
        </xdr:cNvSpPr>
      </xdr:nvSpPr>
      <xdr:spPr bwMode="auto">
        <a:xfrm>
          <a:off x="2019300" y="7620"/>
          <a:ext cx="393954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7620</xdr:colOff>
      <xdr:row>1</xdr:row>
      <xdr:rowOff>7620</xdr:rowOff>
    </xdr:from>
    <xdr:ext cx="7376160" cy="548640"/>
    <xdr:sp macro="" textlink="" fLocksText="0">
      <xdr:nvSpPr>
        <xdr:cNvPr id="4" name="Text Box 3">
          <a:extLst>
            <a:ext uri="{FF2B5EF4-FFF2-40B4-BE49-F238E27FC236}">
              <a16:creationId xmlns:a16="http://schemas.microsoft.com/office/drawing/2014/main" id="{FF0F8F5A-A37E-4C37-9D9E-7BB1DE88024E}"/>
            </a:ext>
          </a:extLst>
        </xdr:cNvPr>
        <xdr:cNvSpPr txBox="1">
          <a:spLocks noChangeArrowheads="1"/>
        </xdr:cNvSpPr>
      </xdr:nvSpPr>
      <xdr:spPr bwMode="auto">
        <a:xfrm>
          <a:off x="7620" y="182880"/>
          <a:ext cx="7376160" cy="54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7620</xdr:colOff>
      <xdr:row>3</xdr:row>
      <xdr:rowOff>7620</xdr:rowOff>
    </xdr:from>
    <xdr:ext cx="7376160" cy="464820"/>
    <xdr:sp macro="" textlink="" fLocksText="0">
      <xdr:nvSpPr>
        <xdr:cNvPr id="5" name="Text Box 4">
          <a:extLst>
            <a:ext uri="{FF2B5EF4-FFF2-40B4-BE49-F238E27FC236}">
              <a16:creationId xmlns:a16="http://schemas.microsoft.com/office/drawing/2014/main" id="{A862E35C-F84D-4328-9A6D-205E85B7C0C8}"/>
            </a:ext>
          </a:extLst>
        </xdr:cNvPr>
        <xdr:cNvSpPr txBox="1">
          <a:spLocks noChangeArrowheads="1"/>
        </xdr:cNvSpPr>
      </xdr:nvSpPr>
      <xdr:spPr bwMode="auto">
        <a:xfrm>
          <a:off x="7620" y="533400"/>
          <a:ext cx="737616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7620</xdr:colOff>
      <xdr:row>4</xdr:row>
      <xdr:rowOff>7620</xdr:rowOff>
    </xdr:from>
    <xdr:ext cx="7376160" cy="236220"/>
    <xdr:sp macro="" textlink="" fLocksText="0">
      <xdr:nvSpPr>
        <xdr:cNvPr id="6" name="Text Box 5">
          <a:extLst>
            <a:ext uri="{FF2B5EF4-FFF2-40B4-BE49-F238E27FC236}">
              <a16:creationId xmlns:a16="http://schemas.microsoft.com/office/drawing/2014/main" id="{01F98D5E-BEE3-400D-8617-D9D4F3D3E8A8}"/>
            </a:ext>
          </a:extLst>
        </xdr:cNvPr>
        <xdr:cNvSpPr txBox="1">
          <a:spLocks noChangeArrowheads="1"/>
        </xdr:cNvSpPr>
      </xdr:nvSpPr>
      <xdr:spPr bwMode="auto">
        <a:xfrm>
          <a:off x="7620" y="708660"/>
          <a:ext cx="737616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0" i="0" u="none" strike="noStrike" baseline="0">
              <a:solidFill>
                <a:srgbClr val="000000"/>
              </a:solidFill>
              <a:latin typeface="Times New Roman"/>
              <a:cs typeface="Times New Roman"/>
            </a:rPr>
            <a:t>Tại ngày 31 tháng 08 năm 2025 / As at 31 Aug 2025</a:t>
          </a:r>
        </a:p>
      </xdr:txBody>
    </xdr:sp>
    <xdr:clientData/>
  </xdr:oneCellAnchor>
  <xdr:oneCellAnchor>
    <xdr:from>
      <xdr:col>0</xdr:col>
      <xdr:colOff>7620</xdr:colOff>
      <xdr:row>5</xdr:row>
      <xdr:rowOff>7620</xdr:rowOff>
    </xdr:from>
    <xdr:ext cx="426720" cy="198120"/>
    <xdr:sp macro="" textlink="" fLocksText="0">
      <xdr:nvSpPr>
        <xdr:cNvPr id="7" name="Text Box 6">
          <a:extLst>
            <a:ext uri="{FF2B5EF4-FFF2-40B4-BE49-F238E27FC236}">
              <a16:creationId xmlns:a16="http://schemas.microsoft.com/office/drawing/2014/main" id="{560BF5A0-06AD-489B-A265-7D7A650E9B89}"/>
            </a:ext>
          </a:extLst>
        </xdr:cNvPr>
        <xdr:cNvSpPr txBox="1">
          <a:spLocks noChangeArrowheads="1"/>
        </xdr:cNvSpPr>
      </xdr:nvSpPr>
      <xdr:spPr bwMode="auto">
        <a:xfrm>
          <a:off x="7620" y="883920"/>
          <a:ext cx="4267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7620</xdr:colOff>
      <xdr:row>5</xdr:row>
      <xdr:rowOff>7620</xdr:rowOff>
    </xdr:from>
    <xdr:ext cx="2270760" cy="198120"/>
    <xdr:sp macro="" textlink="" fLocksText="0">
      <xdr:nvSpPr>
        <xdr:cNvPr id="8" name="Text Box 7">
          <a:extLst>
            <a:ext uri="{FF2B5EF4-FFF2-40B4-BE49-F238E27FC236}">
              <a16:creationId xmlns:a16="http://schemas.microsoft.com/office/drawing/2014/main" id="{04CCF490-BC74-4085-96F3-B89139971DF5}"/>
            </a:ext>
          </a:extLst>
        </xdr:cNvPr>
        <xdr:cNvSpPr txBox="1">
          <a:spLocks noChangeArrowheads="1"/>
        </xdr:cNvSpPr>
      </xdr:nvSpPr>
      <xdr:spPr bwMode="auto">
        <a:xfrm>
          <a:off x="678180" y="883920"/>
          <a:ext cx="22707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7620</xdr:colOff>
      <xdr:row>5</xdr:row>
      <xdr:rowOff>7620</xdr:rowOff>
    </xdr:from>
    <xdr:ext cx="4678680" cy="198120"/>
    <xdr:sp macro="" textlink="" fLocksText="0">
      <xdr:nvSpPr>
        <xdr:cNvPr id="9" name="Text Box 8">
          <a:extLst>
            <a:ext uri="{FF2B5EF4-FFF2-40B4-BE49-F238E27FC236}">
              <a16:creationId xmlns:a16="http://schemas.microsoft.com/office/drawing/2014/main" id="{092218A7-D723-4AA2-84D9-15862047EA9A}"/>
            </a:ext>
          </a:extLst>
        </xdr:cNvPr>
        <xdr:cNvSpPr txBox="1">
          <a:spLocks noChangeArrowheads="1"/>
        </xdr:cNvSpPr>
      </xdr:nvSpPr>
      <xdr:spPr bwMode="auto">
        <a:xfrm>
          <a:off x="1348740" y="883920"/>
          <a:ext cx="46786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7620</xdr:colOff>
      <xdr:row>6</xdr:row>
      <xdr:rowOff>7620</xdr:rowOff>
    </xdr:from>
    <xdr:ext cx="2270760" cy="198120"/>
    <xdr:sp macro="" textlink="" fLocksText="0">
      <xdr:nvSpPr>
        <xdr:cNvPr id="10" name="Text Box 9">
          <a:extLst>
            <a:ext uri="{FF2B5EF4-FFF2-40B4-BE49-F238E27FC236}">
              <a16:creationId xmlns:a16="http://schemas.microsoft.com/office/drawing/2014/main" id="{9A5FC241-A563-4998-9CDD-704A62C67FB6}"/>
            </a:ext>
          </a:extLst>
        </xdr:cNvPr>
        <xdr:cNvSpPr txBox="1">
          <a:spLocks noChangeArrowheads="1"/>
        </xdr:cNvSpPr>
      </xdr:nvSpPr>
      <xdr:spPr bwMode="auto">
        <a:xfrm>
          <a:off x="678180" y="1059180"/>
          <a:ext cx="22707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7620</xdr:colOff>
      <xdr:row>6</xdr:row>
      <xdr:rowOff>7620</xdr:rowOff>
    </xdr:from>
    <xdr:ext cx="4678680" cy="198120"/>
    <xdr:sp macro="" textlink="" fLocksText="0">
      <xdr:nvSpPr>
        <xdr:cNvPr id="11" name="Text Box 10">
          <a:extLst>
            <a:ext uri="{FF2B5EF4-FFF2-40B4-BE49-F238E27FC236}">
              <a16:creationId xmlns:a16="http://schemas.microsoft.com/office/drawing/2014/main" id="{CD830CF2-3770-4FC7-B2AF-1E680BF00830}"/>
            </a:ext>
          </a:extLst>
        </xdr:cNvPr>
        <xdr:cNvSpPr txBox="1">
          <a:spLocks noChangeArrowheads="1"/>
        </xdr:cNvSpPr>
      </xdr:nvSpPr>
      <xdr:spPr bwMode="auto">
        <a:xfrm>
          <a:off x="1348740" y="1059180"/>
          <a:ext cx="46786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7620</xdr:colOff>
      <xdr:row>7</xdr:row>
      <xdr:rowOff>7620</xdr:rowOff>
    </xdr:from>
    <xdr:ext cx="426720" cy="198120"/>
    <xdr:sp macro="" textlink="" fLocksText="0">
      <xdr:nvSpPr>
        <xdr:cNvPr id="12" name="Text Box 11">
          <a:extLst>
            <a:ext uri="{FF2B5EF4-FFF2-40B4-BE49-F238E27FC236}">
              <a16:creationId xmlns:a16="http://schemas.microsoft.com/office/drawing/2014/main" id="{EB3507ED-77EE-4EC1-A9BC-1665B4897BB0}"/>
            </a:ext>
          </a:extLst>
        </xdr:cNvPr>
        <xdr:cNvSpPr txBox="1">
          <a:spLocks noChangeArrowheads="1"/>
        </xdr:cNvSpPr>
      </xdr:nvSpPr>
      <xdr:spPr bwMode="auto">
        <a:xfrm>
          <a:off x="7620" y="1234440"/>
          <a:ext cx="4267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7620</xdr:colOff>
      <xdr:row>7</xdr:row>
      <xdr:rowOff>7620</xdr:rowOff>
    </xdr:from>
    <xdr:ext cx="2270760" cy="198120"/>
    <xdr:sp macro="" textlink="" fLocksText="0">
      <xdr:nvSpPr>
        <xdr:cNvPr id="13" name="Text Box 12">
          <a:extLst>
            <a:ext uri="{FF2B5EF4-FFF2-40B4-BE49-F238E27FC236}">
              <a16:creationId xmlns:a16="http://schemas.microsoft.com/office/drawing/2014/main" id="{020130D1-16C3-464A-87F1-299671720455}"/>
            </a:ext>
          </a:extLst>
        </xdr:cNvPr>
        <xdr:cNvSpPr txBox="1">
          <a:spLocks noChangeArrowheads="1"/>
        </xdr:cNvSpPr>
      </xdr:nvSpPr>
      <xdr:spPr bwMode="auto">
        <a:xfrm>
          <a:off x="678180" y="1234440"/>
          <a:ext cx="22707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7620</xdr:colOff>
      <xdr:row>7</xdr:row>
      <xdr:rowOff>7620</xdr:rowOff>
    </xdr:from>
    <xdr:ext cx="4678680" cy="198120"/>
    <xdr:sp macro="" textlink="" fLocksText="0">
      <xdr:nvSpPr>
        <xdr:cNvPr id="14" name="Text Box 13">
          <a:extLst>
            <a:ext uri="{FF2B5EF4-FFF2-40B4-BE49-F238E27FC236}">
              <a16:creationId xmlns:a16="http://schemas.microsoft.com/office/drawing/2014/main" id="{DDBD85C9-CE91-403F-BACF-5F73B4E869DC}"/>
            </a:ext>
          </a:extLst>
        </xdr:cNvPr>
        <xdr:cNvSpPr txBox="1">
          <a:spLocks noChangeArrowheads="1"/>
        </xdr:cNvSpPr>
      </xdr:nvSpPr>
      <xdr:spPr bwMode="auto">
        <a:xfrm>
          <a:off x="1348740" y="1234440"/>
          <a:ext cx="46786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7620</xdr:colOff>
      <xdr:row>8</xdr:row>
      <xdr:rowOff>7620</xdr:rowOff>
    </xdr:from>
    <xdr:ext cx="2270760" cy="198120"/>
    <xdr:sp macro="" textlink="" fLocksText="0">
      <xdr:nvSpPr>
        <xdr:cNvPr id="15" name="Text Box 14">
          <a:extLst>
            <a:ext uri="{FF2B5EF4-FFF2-40B4-BE49-F238E27FC236}">
              <a16:creationId xmlns:a16="http://schemas.microsoft.com/office/drawing/2014/main" id="{72EC5D56-F112-4DFC-B965-97CD3ACF0D83}"/>
            </a:ext>
          </a:extLst>
        </xdr:cNvPr>
        <xdr:cNvSpPr txBox="1">
          <a:spLocks noChangeArrowheads="1"/>
        </xdr:cNvSpPr>
      </xdr:nvSpPr>
      <xdr:spPr bwMode="auto">
        <a:xfrm>
          <a:off x="678180" y="1409700"/>
          <a:ext cx="22707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7620</xdr:colOff>
      <xdr:row>8</xdr:row>
      <xdr:rowOff>7620</xdr:rowOff>
    </xdr:from>
    <xdr:ext cx="4678680" cy="198120"/>
    <xdr:sp macro="" textlink="" fLocksText="0">
      <xdr:nvSpPr>
        <xdr:cNvPr id="16" name="Text Box 15">
          <a:extLst>
            <a:ext uri="{FF2B5EF4-FFF2-40B4-BE49-F238E27FC236}">
              <a16:creationId xmlns:a16="http://schemas.microsoft.com/office/drawing/2014/main" id="{5E66F20F-EDDC-4DC6-9CDD-93AB7F85607D}"/>
            </a:ext>
          </a:extLst>
        </xdr:cNvPr>
        <xdr:cNvSpPr txBox="1">
          <a:spLocks noChangeArrowheads="1"/>
        </xdr:cNvSpPr>
      </xdr:nvSpPr>
      <xdr:spPr bwMode="auto">
        <a:xfrm>
          <a:off x="1348740" y="1409700"/>
          <a:ext cx="46786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7620</xdr:colOff>
      <xdr:row>9</xdr:row>
      <xdr:rowOff>7620</xdr:rowOff>
    </xdr:from>
    <xdr:ext cx="426720" cy="198120"/>
    <xdr:sp macro="" textlink="" fLocksText="0">
      <xdr:nvSpPr>
        <xdr:cNvPr id="17" name="Text Box 16">
          <a:extLst>
            <a:ext uri="{FF2B5EF4-FFF2-40B4-BE49-F238E27FC236}">
              <a16:creationId xmlns:a16="http://schemas.microsoft.com/office/drawing/2014/main" id="{D496CF7B-4D92-4FCB-96AA-049704C7F7C5}"/>
            </a:ext>
          </a:extLst>
        </xdr:cNvPr>
        <xdr:cNvSpPr txBox="1">
          <a:spLocks noChangeArrowheads="1"/>
        </xdr:cNvSpPr>
      </xdr:nvSpPr>
      <xdr:spPr bwMode="auto">
        <a:xfrm>
          <a:off x="7620" y="1584960"/>
          <a:ext cx="4267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7620</xdr:colOff>
      <xdr:row>9</xdr:row>
      <xdr:rowOff>7620</xdr:rowOff>
    </xdr:from>
    <xdr:ext cx="2270760" cy="198120"/>
    <xdr:sp macro="" textlink="" fLocksText="0">
      <xdr:nvSpPr>
        <xdr:cNvPr id="18" name="Text Box 17">
          <a:extLst>
            <a:ext uri="{FF2B5EF4-FFF2-40B4-BE49-F238E27FC236}">
              <a16:creationId xmlns:a16="http://schemas.microsoft.com/office/drawing/2014/main" id="{EDA254CC-2C2B-4B95-BB03-755A58E905D4}"/>
            </a:ext>
          </a:extLst>
        </xdr:cNvPr>
        <xdr:cNvSpPr txBox="1">
          <a:spLocks noChangeArrowheads="1"/>
        </xdr:cNvSpPr>
      </xdr:nvSpPr>
      <xdr:spPr bwMode="auto">
        <a:xfrm>
          <a:off x="678180" y="1584960"/>
          <a:ext cx="22707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7620</xdr:colOff>
      <xdr:row>9</xdr:row>
      <xdr:rowOff>7620</xdr:rowOff>
    </xdr:from>
    <xdr:ext cx="4678680" cy="198120"/>
    <xdr:sp macro="" textlink="" fLocksText="0">
      <xdr:nvSpPr>
        <xdr:cNvPr id="19" name="Text Box 18">
          <a:extLst>
            <a:ext uri="{FF2B5EF4-FFF2-40B4-BE49-F238E27FC236}">
              <a16:creationId xmlns:a16="http://schemas.microsoft.com/office/drawing/2014/main" id="{330D12C3-EF15-4C6D-8023-BB19B030E44E}"/>
            </a:ext>
          </a:extLst>
        </xdr:cNvPr>
        <xdr:cNvSpPr txBox="1">
          <a:spLocks noChangeArrowheads="1"/>
        </xdr:cNvSpPr>
      </xdr:nvSpPr>
      <xdr:spPr bwMode="auto">
        <a:xfrm>
          <a:off x="1348740" y="1584960"/>
          <a:ext cx="46786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7620</xdr:colOff>
      <xdr:row>10</xdr:row>
      <xdr:rowOff>7620</xdr:rowOff>
    </xdr:from>
    <xdr:ext cx="2270760" cy="198120"/>
    <xdr:sp macro="" textlink="" fLocksText="0">
      <xdr:nvSpPr>
        <xdr:cNvPr id="20" name="Text Box 19">
          <a:extLst>
            <a:ext uri="{FF2B5EF4-FFF2-40B4-BE49-F238E27FC236}">
              <a16:creationId xmlns:a16="http://schemas.microsoft.com/office/drawing/2014/main" id="{9122597E-FC9B-4F2C-85ED-24D52F4F57DF}"/>
            </a:ext>
          </a:extLst>
        </xdr:cNvPr>
        <xdr:cNvSpPr txBox="1">
          <a:spLocks noChangeArrowheads="1"/>
        </xdr:cNvSpPr>
      </xdr:nvSpPr>
      <xdr:spPr bwMode="auto">
        <a:xfrm>
          <a:off x="678180" y="1760220"/>
          <a:ext cx="22707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7620</xdr:colOff>
      <xdr:row>10</xdr:row>
      <xdr:rowOff>7620</xdr:rowOff>
    </xdr:from>
    <xdr:ext cx="4678680" cy="198120"/>
    <xdr:sp macro="" textlink="" fLocksText="0">
      <xdr:nvSpPr>
        <xdr:cNvPr id="21" name="Text Box 20">
          <a:extLst>
            <a:ext uri="{FF2B5EF4-FFF2-40B4-BE49-F238E27FC236}">
              <a16:creationId xmlns:a16="http://schemas.microsoft.com/office/drawing/2014/main" id="{F1D7A788-D603-44C3-9C5A-8AE32E218E1F}"/>
            </a:ext>
          </a:extLst>
        </xdr:cNvPr>
        <xdr:cNvSpPr txBox="1">
          <a:spLocks noChangeArrowheads="1"/>
        </xdr:cNvSpPr>
      </xdr:nvSpPr>
      <xdr:spPr bwMode="auto">
        <a:xfrm>
          <a:off x="1348740" y="1760220"/>
          <a:ext cx="46786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7620</xdr:colOff>
      <xdr:row>11</xdr:row>
      <xdr:rowOff>7620</xdr:rowOff>
    </xdr:from>
    <xdr:ext cx="426720" cy="198120"/>
    <xdr:sp macro="" textlink="" fLocksText="0">
      <xdr:nvSpPr>
        <xdr:cNvPr id="22" name="Text Box 21">
          <a:extLst>
            <a:ext uri="{FF2B5EF4-FFF2-40B4-BE49-F238E27FC236}">
              <a16:creationId xmlns:a16="http://schemas.microsoft.com/office/drawing/2014/main" id="{9EF66B9D-EF03-418E-9202-F51F9A8190A3}"/>
            </a:ext>
          </a:extLst>
        </xdr:cNvPr>
        <xdr:cNvSpPr txBox="1">
          <a:spLocks noChangeArrowheads="1"/>
        </xdr:cNvSpPr>
      </xdr:nvSpPr>
      <xdr:spPr bwMode="auto">
        <a:xfrm>
          <a:off x="7620" y="1935480"/>
          <a:ext cx="4267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7620</xdr:colOff>
      <xdr:row>11</xdr:row>
      <xdr:rowOff>7620</xdr:rowOff>
    </xdr:from>
    <xdr:ext cx="2270760" cy="198120"/>
    <xdr:sp macro="" textlink="" fLocksText="0">
      <xdr:nvSpPr>
        <xdr:cNvPr id="23" name="Text Box 22">
          <a:extLst>
            <a:ext uri="{FF2B5EF4-FFF2-40B4-BE49-F238E27FC236}">
              <a16:creationId xmlns:a16="http://schemas.microsoft.com/office/drawing/2014/main" id="{1CBEAB32-EDBD-4C42-B5F0-B3B5A1DD4A9F}"/>
            </a:ext>
          </a:extLst>
        </xdr:cNvPr>
        <xdr:cNvSpPr txBox="1">
          <a:spLocks noChangeArrowheads="1"/>
        </xdr:cNvSpPr>
      </xdr:nvSpPr>
      <xdr:spPr bwMode="auto">
        <a:xfrm>
          <a:off x="678180" y="1935480"/>
          <a:ext cx="22707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7620</xdr:colOff>
      <xdr:row>11</xdr:row>
      <xdr:rowOff>7620</xdr:rowOff>
    </xdr:from>
    <xdr:ext cx="4678680" cy="198120"/>
    <xdr:sp macro="" textlink="" fLocksText="0">
      <xdr:nvSpPr>
        <xdr:cNvPr id="24" name="Text Box 23">
          <a:extLst>
            <a:ext uri="{FF2B5EF4-FFF2-40B4-BE49-F238E27FC236}">
              <a16:creationId xmlns:a16="http://schemas.microsoft.com/office/drawing/2014/main" id="{1260C128-25DA-4509-A4BB-F1DD7D732FDB}"/>
            </a:ext>
          </a:extLst>
        </xdr:cNvPr>
        <xdr:cNvSpPr txBox="1">
          <a:spLocks noChangeArrowheads="1"/>
        </xdr:cNvSpPr>
      </xdr:nvSpPr>
      <xdr:spPr bwMode="auto">
        <a:xfrm>
          <a:off x="1348740" y="1935480"/>
          <a:ext cx="46786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03/09/2025</a:t>
          </a:r>
        </a:p>
      </xdr:txBody>
    </xdr:sp>
    <xdr:clientData/>
  </xdr:oneCellAnchor>
  <xdr:oneCellAnchor>
    <xdr:from>
      <xdr:col>1</xdr:col>
      <xdr:colOff>7620</xdr:colOff>
      <xdr:row>12</xdr:row>
      <xdr:rowOff>7620</xdr:rowOff>
    </xdr:from>
    <xdr:ext cx="2270760" cy="198120"/>
    <xdr:sp macro="" textlink="" fLocksText="0">
      <xdr:nvSpPr>
        <xdr:cNvPr id="25" name="Text Box 24">
          <a:extLst>
            <a:ext uri="{FF2B5EF4-FFF2-40B4-BE49-F238E27FC236}">
              <a16:creationId xmlns:a16="http://schemas.microsoft.com/office/drawing/2014/main" id="{2AB3D712-15EB-4655-AEC3-81F17EA59560}"/>
            </a:ext>
          </a:extLst>
        </xdr:cNvPr>
        <xdr:cNvSpPr txBox="1">
          <a:spLocks noChangeArrowheads="1"/>
        </xdr:cNvSpPr>
      </xdr:nvSpPr>
      <xdr:spPr bwMode="auto">
        <a:xfrm>
          <a:off x="678180" y="2110740"/>
          <a:ext cx="22707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7620</xdr:colOff>
      <xdr:row>12</xdr:row>
      <xdr:rowOff>7620</xdr:rowOff>
    </xdr:from>
    <xdr:ext cx="4678680" cy="198120"/>
    <xdr:sp macro="" textlink="" fLocksText="0">
      <xdr:nvSpPr>
        <xdr:cNvPr id="26" name="Text Box 25">
          <a:extLst>
            <a:ext uri="{FF2B5EF4-FFF2-40B4-BE49-F238E27FC236}">
              <a16:creationId xmlns:a16="http://schemas.microsoft.com/office/drawing/2014/main" id="{9ECA4882-E56F-4C82-91BB-740048CAE91D}"/>
            </a:ext>
          </a:extLst>
        </xdr:cNvPr>
        <xdr:cNvSpPr txBox="1">
          <a:spLocks noChangeArrowheads="1"/>
        </xdr:cNvSpPr>
      </xdr:nvSpPr>
      <xdr:spPr bwMode="auto">
        <a:xfrm>
          <a:off x="1348740" y="2110740"/>
          <a:ext cx="46786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03 Sep 2025</a:t>
          </a:r>
        </a:p>
      </xdr:txBody>
    </xdr:sp>
    <xdr:clientData/>
  </xdr:oneCellAnchor>
  <xdr:oneCellAnchor>
    <xdr:from>
      <xdr:col>0</xdr:col>
      <xdr:colOff>7620</xdr:colOff>
      <xdr:row>14</xdr:row>
      <xdr:rowOff>7620</xdr:rowOff>
    </xdr:from>
    <xdr:ext cx="7376160" cy="327660"/>
    <xdr:sp macro="" textlink="" fLocksText="0">
      <xdr:nvSpPr>
        <xdr:cNvPr id="27" name="Text Box 26">
          <a:extLst>
            <a:ext uri="{FF2B5EF4-FFF2-40B4-BE49-F238E27FC236}">
              <a16:creationId xmlns:a16="http://schemas.microsoft.com/office/drawing/2014/main" id="{7439DBBE-9E65-4317-BCF4-1F7F458AA1B5}"/>
            </a:ext>
          </a:extLst>
        </xdr:cNvPr>
        <xdr:cNvSpPr txBox="1">
          <a:spLocks noChangeArrowheads="1"/>
        </xdr:cNvSpPr>
      </xdr:nvSpPr>
      <xdr:spPr bwMode="auto">
        <a:xfrm>
          <a:off x="7620" y="2461260"/>
          <a:ext cx="7376160" cy="327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7620</xdr:colOff>
      <xdr:row>15</xdr:row>
      <xdr:rowOff>7620</xdr:rowOff>
    </xdr:from>
    <xdr:ext cx="7376160" cy="198120"/>
    <xdr:sp macro="" textlink="" fLocksText="0">
      <xdr:nvSpPr>
        <xdr:cNvPr id="28" name="Text Box 27">
          <a:extLst>
            <a:ext uri="{FF2B5EF4-FFF2-40B4-BE49-F238E27FC236}">
              <a16:creationId xmlns:a16="http://schemas.microsoft.com/office/drawing/2014/main" id="{FDB83D34-DCAB-496E-A0FC-39D2A519DA80}"/>
            </a:ext>
          </a:extLst>
        </xdr:cNvPr>
        <xdr:cNvSpPr txBox="1">
          <a:spLocks noChangeArrowheads="1"/>
        </xdr:cNvSpPr>
      </xdr:nvSpPr>
      <xdr:spPr bwMode="auto">
        <a:xfrm>
          <a:off x="7620" y="2636520"/>
          <a:ext cx="7376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5</xdr:col>
      <xdr:colOff>7620</xdr:colOff>
      <xdr:row>16</xdr:row>
      <xdr:rowOff>7620</xdr:rowOff>
    </xdr:from>
    <xdr:ext cx="2141220" cy="198120"/>
    <xdr:sp macro="" textlink="" fLocksText="0">
      <xdr:nvSpPr>
        <xdr:cNvPr id="29" name="Text Box 28">
          <a:extLst>
            <a:ext uri="{FF2B5EF4-FFF2-40B4-BE49-F238E27FC236}">
              <a16:creationId xmlns:a16="http://schemas.microsoft.com/office/drawing/2014/main" id="{BAC0289C-9E68-4DA8-8AE4-33A790FC5221}"/>
            </a:ext>
          </a:extLst>
        </xdr:cNvPr>
        <xdr:cNvSpPr txBox="1">
          <a:spLocks noChangeArrowheads="1"/>
        </xdr:cNvSpPr>
      </xdr:nvSpPr>
      <xdr:spPr bwMode="auto">
        <a:xfrm>
          <a:off x="3360420" y="2811780"/>
          <a:ext cx="2141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7620</xdr:colOff>
      <xdr:row>63</xdr:row>
      <xdr:rowOff>7620</xdr:rowOff>
    </xdr:from>
    <xdr:ext cx="2697480" cy="198120"/>
    <xdr:sp macro="" textlink="" fLocksText="0">
      <xdr:nvSpPr>
        <xdr:cNvPr id="30" name="Text Box 29">
          <a:extLst>
            <a:ext uri="{FF2B5EF4-FFF2-40B4-BE49-F238E27FC236}">
              <a16:creationId xmlns:a16="http://schemas.microsoft.com/office/drawing/2014/main" id="{C7D1367F-9847-4336-939A-0574CD1F2068}"/>
            </a:ext>
          </a:extLst>
        </xdr:cNvPr>
        <xdr:cNvSpPr txBox="1">
          <a:spLocks noChangeArrowheads="1"/>
        </xdr:cNvSpPr>
      </xdr:nvSpPr>
      <xdr:spPr bwMode="auto">
        <a:xfrm>
          <a:off x="7620" y="11049000"/>
          <a:ext cx="26974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7620</xdr:colOff>
      <xdr:row>64</xdr:row>
      <xdr:rowOff>7620</xdr:rowOff>
    </xdr:from>
    <xdr:ext cx="7376160" cy="327660"/>
    <xdr:sp macro="" textlink="" fLocksText="0">
      <xdr:nvSpPr>
        <xdr:cNvPr id="31" name="Text Box 30">
          <a:extLst>
            <a:ext uri="{FF2B5EF4-FFF2-40B4-BE49-F238E27FC236}">
              <a16:creationId xmlns:a16="http://schemas.microsoft.com/office/drawing/2014/main" id="{83AA527F-D6F0-47BD-AA4A-EC5BDF0F040E}"/>
            </a:ext>
          </a:extLst>
        </xdr:cNvPr>
        <xdr:cNvSpPr txBox="1">
          <a:spLocks noChangeArrowheads="1"/>
        </xdr:cNvSpPr>
      </xdr:nvSpPr>
      <xdr:spPr bwMode="auto">
        <a:xfrm>
          <a:off x="7620" y="11224260"/>
          <a:ext cx="7376160" cy="327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7620</xdr:colOff>
      <xdr:row>68</xdr:row>
      <xdr:rowOff>7620</xdr:rowOff>
    </xdr:from>
    <xdr:ext cx="3436620" cy="160020"/>
    <xdr:sp macro="" textlink="" fLocksText="0">
      <xdr:nvSpPr>
        <xdr:cNvPr id="32" name="Text Box 31">
          <a:extLst>
            <a:ext uri="{FF2B5EF4-FFF2-40B4-BE49-F238E27FC236}">
              <a16:creationId xmlns:a16="http://schemas.microsoft.com/office/drawing/2014/main" id="{500911BB-9A5F-4A9A-A80C-82313FD18F2D}"/>
            </a:ext>
          </a:extLst>
        </xdr:cNvPr>
        <xdr:cNvSpPr txBox="1">
          <a:spLocks noChangeArrowheads="1"/>
        </xdr:cNvSpPr>
      </xdr:nvSpPr>
      <xdr:spPr bwMode="auto">
        <a:xfrm>
          <a:off x="7620" y="11925300"/>
          <a:ext cx="343662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7620</xdr:colOff>
      <xdr:row>68</xdr:row>
      <xdr:rowOff>7620</xdr:rowOff>
    </xdr:from>
    <xdr:ext cx="3939540" cy="160020"/>
    <xdr:sp macro="" textlink="" fLocksText="0">
      <xdr:nvSpPr>
        <xdr:cNvPr id="33" name="Text Box 32">
          <a:extLst>
            <a:ext uri="{FF2B5EF4-FFF2-40B4-BE49-F238E27FC236}">
              <a16:creationId xmlns:a16="http://schemas.microsoft.com/office/drawing/2014/main" id="{26E2459C-7BB3-4E31-9E8D-422EA00B7940}"/>
            </a:ext>
          </a:extLst>
        </xdr:cNvPr>
        <xdr:cNvSpPr txBox="1">
          <a:spLocks noChangeArrowheads="1"/>
        </xdr:cNvSpPr>
      </xdr:nvSpPr>
      <xdr:spPr bwMode="auto">
        <a:xfrm>
          <a:off x="2019300" y="11925300"/>
          <a:ext cx="393954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7620</xdr:colOff>
      <xdr:row>69</xdr:row>
      <xdr:rowOff>7620</xdr:rowOff>
    </xdr:from>
    <xdr:ext cx="3436620" cy="198120"/>
    <xdr:sp macro="" textlink="" fLocksText="0">
      <xdr:nvSpPr>
        <xdr:cNvPr id="34" name="Text Box 33">
          <a:extLst>
            <a:ext uri="{FF2B5EF4-FFF2-40B4-BE49-F238E27FC236}">
              <a16:creationId xmlns:a16="http://schemas.microsoft.com/office/drawing/2014/main" id="{AC8AD8F8-5EC9-4990-A3B7-56D9C1C470C8}"/>
            </a:ext>
          </a:extLst>
        </xdr:cNvPr>
        <xdr:cNvSpPr txBox="1">
          <a:spLocks noChangeArrowheads="1"/>
        </xdr:cNvSpPr>
      </xdr:nvSpPr>
      <xdr:spPr bwMode="auto">
        <a:xfrm>
          <a:off x="7620" y="12100560"/>
          <a:ext cx="34366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7620</xdr:colOff>
      <xdr:row>69</xdr:row>
      <xdr:rowOff>7620</xdr:rowOff>
    </xdr:from>
    <xdr:ext cx="3939540" cy="198120"/>
    <xdr:sp macro="" textlink="" fLocksText="0">
      <xdr:nvSpPr>
        <xdr:cNvPr id="35" name="Text Box 34">
          <a:extLst>
            <a:ext uri="{FF2B5EF4-FFF2-40B4-BE49-F238E27FC236}">
              <a16:creationId xmlns:a16="http://schemas.microsoft.com/office/drawing/2014/main" id="{49BB16A1-A238-4AB7-BC42-E0C7D52462ED}"/>
            </a:ext>
          </a:extLst>
        </xdr:cNvPr>
        <xdr:cNvSpPr txBox="1">
          <a:spLocks noChangeArrowheads="1"/>
        </xdr:cNvSpPr>
      </xdr:nvSpPr>
      <xdr:spPr bwMode="auto">
        <a:xfrm>
          <a:off x="2019300" y="12100560"/>
          <a:ext cx="39395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7620</xdr:colOff>
      <xdr:row>77</xdr:row>
      <xdr:rowOff>7620</xdr:rowOff>
    </xdr:from>
    <xdr:ext cx="3436620" cy="320040"/>
    <xdr:sp macro="" textlink="" fLocksText="0">
      <xdr:nvSpPr>
        <xdr:cNvPr id="36" name="Text Box 35">
          <a:extLst>
            <a:ext uri="{FF2B5EF4-FFF2-40B4-BE49-F238E27FC236}">
              <a16:creationId xmlns:a16="http://schemas.microsoft.com/office/drawing/2014/main" id="{0599133E-AD43-46C8-9A73-47BB4BB23C39}"/>
            </a:ext>
          </a:extLst>
        </xdr:cNvPr>
        <xdr:cNvSpPr txBox="1">
          <a:spLocks noChangeArrowheads="1"/>
        </xdr:cNvSpPr>
      </xdr:nvSpPr>
      <xdr:spPr bwMode="auto">
        <a:xfrm>
          <a:off x="7620" y="13502640"/>
          <a:ext cx="3436620"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7620</xdr:colOff>
      <xdr:row>77</xdr:row>
      <xdr:rowOff>7620</xdr:rowOff>
    </xdr:from>
    <xdr:ext cx="3939540" cy="320040"/>
    <xdr:sp macro="" textlink="" fLocksText="0">
      <xdr:nvSpPr>
        <xdr:cNvPr id="37" name="Text Box 36">
          <a:extLst>
            <a:ext uri="{FF2B5EF4-FFF2-40B4-BE49-F238E27FC236}">
              <a16:creationId xmlns:a16="http://schemas.microsoft.com/office/drawing/2014/main" id="{E278D6F6-648A-4F9F-80EA-2EF591C24029}"/>
            </a:ext>
          </a:extLst>
        </xdr:cNvPr>
        <xdr:cNvSpPr txBox="1">
          <a:spLocks noChangeArrowheads="1"/>
        </xdr:cNvSpPr>
      </xdr:nvSpPr>
      <xdr:spPr bwMode="auto">
        <a:xfrm>
          <a:off x="2019300" y="13502640"/>
          <a:ext cx="3939540"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46E71B43-129A-423B-B8BD-8C4AEB272E69}"/>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7E219700-A90F-46E1-B1E1-C67F442CF3A1}"/>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6072154B-A576-411B-A37B-64459EBC5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15240</xdr:colOff>
      <xdr:row>0</xdr:row>
      <xdr:rowOff>106680</xdr:rowOff>
    </xdr:from>
    <xdr:ext cx="754380" cy="365760"/>
    <xdr:pic>
      <xdr:nvPicPr>
        <xdr:cNvPr id="2" name="Picture 1">
          <a:extLst>
            <a:ext uri="{FF2B5EF4-FFF2-40B4-BE49-F238E27FC236}">
              <a16:creationId xmlns:a16="http://schemas.microsoft.com/office/drawing/2014/main" id="{7CA50AE5-2FB8-4932-B5A1-7223CA3BCB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 y="106680"/>
          <a:ext cx="75438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0</xdr:row>
      <xdr:rowOff>7620</xdr:rowOff>
    </xdr:from>
    <xdr:ext cx="3589020" cy="586740"/>
    <xdr:sp macro="" textlink="" fLocksText="0">
      <xdr:nvSpPr>
        <xdr:cNvPr id="3" name="Text Box 2">
          <a:extLst>
            <a:ext uri="{FF2B5EF4-FFF2-40B4-BE49-F238E27FC236}">
              <a16:creationId xmlns:a16="http://schemas.microsoft.com/office/drawing/2014/main" id="{90C154CE-E06B-43E0-9328-49279F70C55E}"/>
            </a:ext>
          </a:extLst>
        </xdr:cNvPr>
        <xdr:cNvSpPr txBox="1">
          <a:spLocks noChangeArrowheads="1"/>
        </xdr:cNvSpPr>
      </xdr:nvSpPr>
      <xdr:spPr bwMode="auto">
        <a:xfrm>
          <a:off x="1341120" y="7620"/>
          <a:ext cx="3589020" cy="586740"/>
        </a:xfrm>
        <a:prstGeom prst="rect">
          <a:avLst/>
        </a:prstGeom>
        <a:noFill/>
        <a:ln>
          <a:noFill/>
        </a:ln>
      </xdr:spPr>
      <xdr:txBody>
        <a:bodyPr vertOverflow="clip" wrap="square" lIns="7620" tIns="7620" rIns="7620" bIns="7620"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7620</xdr:colOff>
      <xdr:row>1</xdr:row>
      <xdr:rowOff>7620</xdr:rowOff>
    </xdr:from>
    <xdr:ext cx="7231380" cy="548640"/>
    <xdr:sp macro="" textlink="" fLocksText="0">
      <xdr:nvSpPr>
        <xdr:cNvPr id="4" name="Text Box 3">
          <a:extLst>
            <a:ext uri="{FF2B5EF4-FFF2-40B4-BE49-F238E27FC236}">
              <a16:creationId xmlns:a16="http://schemas.microsoft.com/office/drawing/2014/main" id="{048F8453-6B9C-4BA7-993F-AC2A5F0EE244}"/>
            </a:ext>
          </a:extLst>
        </xdr:cNvPr>
        <xdr:cNvSpPr txBox="1">
          <a:spLocks noChangeArrowheads="1"/>
        </xdr:cNvSpPr>
      </xdr:nvSpPr>
      <xdr:spPr bwMode="auto">
        <a:xfrm>
          <a:off x="7620" y="182880"/>
          <a:ext cx="7231380" cy="548640"/>
        </a:xfrm>
        <a:prstGeom prst="rect">
          <a:avLst/>
        </a:prstGeom>
        <a:noFill/>
        <a:ln>
          <a:noFill/>
        </a:ln>
      </xdr:spPr>
      <xdr:txBody>
        <a:bodyPr vertOverflow="clip" wrap="square" lIns="7620" tIns="7620" rIns="7620" bIns="7620"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7620</xdr:colOff>
      <xdr:row>3</xdr:row>
      <xdr:rowOff>7620</xdr:rowOff>
    </xdr:from>
    <xdr:ext cx="7231380" cy="464820"/>
    <xdr:sp macro="" textlink="" fLocksText="0">
      <xdr:nvSpPr>
        <xdr:cNvPr id="5" name="Text Box 4">
          <a:extLst>
            <a:ext uri="{FF2B5EF4-FFF2-40B4-BE49-F238E27FC236}">
              <a16:creationId xmlns:a16="http://schemas.microsoft.com/office/drawing/2014/main" id="{CE028AF0-6901-4B23-856E-390AF1D999E8}"/>
            </a:ext>
          </a:extLst>
        </xdr:cNvPr>
        <xdr:cNvSpPr txBox="1">
          <a:spLocks noChangeArrowheads="1"/>
        </xdr:cNvSpPr>
      </xdr:nvSpPr>
      <xdr:spPr bwMode="auto">
        <a:xfrm>
          <a:off x="7620" y="533400"/>
          <a:ext cx="7231380" cy="464820"/>
        </a:xfrm>
        <a:prstGeom prst="rect">
          <a:avLst/>
        </a:prstGeom>
        <a:noFill/>
        <a:ln>
          <a:noFill/>
        </a:ln>
      </xdr:spPr>
      <xdr:txBody>
        <a:bodyPr vertOverflow="clip" wrap="square" lIns="7620" tIns="7620" rIns="7620" bIns="7620"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7620</xdr:colOff>
      <xdr:row>4</xdr:row>
      <xdr:rowOff>7620</xdr:rowOff>
    </xdr:from>
    <xdr:ext cx="7231380" cy="281940"/>
    <xdr:sp macro="" textlink="" fLocksText="0">
      <xdr:nvSpPr>
        <xdr:cNvPr id="6" name="Text Box 5">
          <a:extLst>
            <a:ext uri="{FF2B5EF4-FFF2-40B4-BE49-F238E27FC236}">
              <a16:creationId xmlns:a16="http://schemas.microsoft.com/office/drawing/2014/main" id="{9C03B320-303D-40F9-8546-2591973868D3}"/>
            </a:ext>
          </a:extLst>
        </xdr:cNvPr>
        <xdr:cNvSpPr txBox="1">
          <a:spLocks noChangeArrowheads="1"/>
        </xdr:cNvSpPr>
      </xdr:nvSpPr>
      <xdr:spPr bwMode="auto">
        <a:xfrm>
          <a:off x="7620" y="708660"/>
          <a:ext cx="7231380" cy="281940"/>
        </a:xfrm>
        <a:prstGeom prst="rect">
          <a:avLst/>
        </a:prstGeom>
        <a:noFill/>
        <a:ln>
          <a:noFill/>
        </a:ln>
      </xdr:spPr>
      <xdr:txBody>
        <a:bodyPr vertOverflow="clip" wrap="square" lIns="7620" tIns="7620" rIns="7620" bIns="7620" anchor="t" upright="1"/>
        <a:lstStyle/>
        <a:p>
          <a:pPr algn="ctr" rtl="0">
            <a:defRPr sz="1000"/>
          </a:pPr>
          <a:r>
            <a:rPr lang="en-US" sz="975" b="0" i="0" u="none" strike="noStrike" baseline="0">
              <a:solidFill>
                <a:srgbClr val="000000"/>
              </a:solidFill>
              <a:latin typeface="Times New Roman"/>
              <a:cs typeface="Times New Roman"/>
            </a:rPr>
            <a:t>Tháng 08 năm 2025 / Aug 2025</a:t>
          </a:r>
        </a:p>
      </xdr:txBody>
    </xdr:sp>
    <xdr:clientData/>
  </xdr:oneCellAnchor>
  <xdr:oneCellAnchor>
    <xdr:from>
      <xdr:col>0</xdr:col>
      <xdr:colOff>7620</xdr:colOff>
      <xdr:row>5</xdr:row>
      <xdr:rowOff>7620</xdr:rowOff>
    </xdr:from>
    <xdr:ext cx="426720" cy="198120"/>
    <xdr:sp macro="" textlink="" fLocksText="0">
      <xdr:nvSpPr>
        <xdr:cNvPr id="7" name="Text Box 6">
          <a:extLst>
            <a:ext uri="{FF2B5EF4-FFF2-40B4-BE49-F238E27FC236}">
              <a16:creationId xmlns:a16="http://schemas.microsoft.com/office/drawing/2014/main" id="{2C450742-5550-4CBF-A152-ED764ADF5A36}"/>
            </a:ext>
          </a:extLst>
        </xdr:cNvPr>
        <xdr:cNvSpPr txBox="1">
          <a:spLocks noChangeArrowheads="1"/>
        </xdr:cNvSpPr>
      </xdr:nvSpPr>
      <xdr:spPr bwMode="auto">
        <a:xfrm>
          <a:off x="7620" y="883920"/>
          <a:ext cx="426720" cy="198120"/>
        </a:xfrm>
        <a:prstGeom prst="rect">
          <a:avLst/>
        </a:prstGeom>
        <a:noFill/>
        <a:ln>
          <a:noFill/>
        </a:ln>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7620</xdr:colOff>
      <xdr:row>5</xdr:row>
      <xdr:rowOff>7620</xdr:rowOff>
    </xdr:from>
    <xdr:ext cx="1950720" cy="198120"/>
    <xdr:sp macro="" textlink="" fLocksText="0">
      <xdr:nvSpPr>
        <xdr:cNvPr id="8" name="Text Box 7">
          <a:extLst>
            <a:ext uri="{FF2B5EF4-FFF2-40B4-BE49-F238E27FC236}">
              <a16:creationId xmlns:a16="http://schemas.microsoft.com/office/drawing/2014/main" id="{F879E197-37D1-4FF1-BF74-C1C4F9EA77ED}"/>
            </a:ext>
          </a:extLst>
        </xdr:cNvPr>
        <xdr:cNvSpPr txBox="1">
          <a:spLocks noChangeArrowheads="1"/>
        </xdr:cNvSpPr>
      </xdr:nvSpPr>
      <xdr:spPr bwMode="auto">
        <a:xfrm>
          <a:off x="678180" y="883920"/>
          <a:ext cx="1950720" cy="198120"/>
        </a:xfrm>
        <a:prstGeom prst="rect">
          <a:avLst/>
        </a:prstGeom>
        <a:noFill/>
        <a:ln>
          <a:noFill/>
        </a:ln>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1958340</xdr:colOff>
      <xdr:row>5</xdr:row>
      <xdr:rowOff>7620</xdr:rowOff>
    </xdr:from>
    <xdr:ext cx="4853940" cy="198120"/>
    <xdr:sp macro="" textlink="" fLocksText="0">
      <xdr:nvSpPr>
        <xdr:cNvPr id="9" name="Text Box 8">
          <a:extLst>
            <a:ext uri="{FF2B5EF4-FFF2-40B4-BE49-F238E27FC236}">
              <a16:creationId xmlns:a16="http://schemas.microsoft.com/office/drawing/2014/main" id="{E1317229-1D86-40C8-9054-4D8D65B6E611}"/>
            </a:ext>
          </a:extLst>
        </xdr:cNvPr>
        <xdr:cNvSpPr txBox="1">
          <a:spLocks noChangeArrowheads="1"/>
        </xdr:cNvSpPr>
      </xdr:nvSpPr>
      <xdr:spPr bwMode="auto">
        <a:xfrm>
          <a:off x="1341120" y="883920"/>
          <a:ext cx="4853940" cy="198120"/>
        </a:xfrm>
        <a:prstGeom prst="rect">
          <a:avLst/>
        </a:prstGeom>
        <a:noFill/>
        <a:ln>
          <a:noFill/>
        </a:ln>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7620</xdr:colOff>
      <xdr:row>6</xdr:row>
      <xdr:rowOff>7620</xdr:rowOff>
    </xdr:from>
    <xdr:ext cx="1950720" cy="198120"/>
    <xdr:sp macro="" textlink="" fLocksText="0">
      <xdr:nvSpPr>
        <xdr:cNvPr id="10" name="Text Box 9">
          <a:extLst>
            <a:ext uri="{FF2B5EF4-FFF2-40B4-BE49-F238E27FC236}">
              <a16:creationId xmlns:a16="http://schemas.microsoft.com/office/drawing/2014/main" id="{A33B8FB6-E393-4947-B1F4-C34FFDF4158C}"/>
            </a:ext>
          </a:extLst>
        </xdr:cNvPr>
        <xdr:cNvSpPr txBox="1">
          <a:spLocks noChangeArrowheads="1"/>
        </xdr:cNvSpPr>
      </xdr:nvSpPr>
      <xdr:spPr bwMode="auto">
        <a:xfrm>
          <a:off x="678180" y="1059180"/>
          <a:ext cx="1950720" cy="198120"/>
        </a:xfrm>
        <a:prstGeom prst="rect">
          <a:avLst/>
        </a:prstGeom>
        <a:noFill/>
        <a:ln>
          <a:noFill/>
        </a:ln>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1958340</xdr:colOff>
      <xdr:row>6</xdr:row>
      <xdr:rowOff>7620</xdr:rowOff>
    </xdr:from>
    <xdr:ext cx="4853940" cy="198120"/>
    <xdr:sp macro="" textlink="" fLocksText="0">
      <xdr:nvSpPr>
        <xdr:cNvPr id="11" name="Text Box 10">
          <a:extLst>
            <a:ext uri="{FF2B5EF4-FFF2-40B4-BE49-F238E27FC236}">
              <a16:creationId xmlns:a16="http://schemas.microsoft.com/office/drawing/2014/main" id="{AF98777F-67DF-4ECE-9039-FA4B6B420320}"/>
            </a:ext>
          </a:extLst>
        </xdr:cNvPr>
        <xdr:cNvSpPr txBox="1">
          <a:spLocks noChangeArrowheads="1"/>
        </xdr:cNvSpPr>
      </xdr:nvSpPr>
      <xdr:spPr bwMode="auto">
        <a:xfrm>
          <a:off x="1341120" y="1059180"/>
          <a:ext cx="4853940" cy="198120"/>
        </a:xfrm>
        <a:prstGeom prst="rect">
          <a:avLst/>
        </a:prstGeom>
        <a:noFill/>
        <a:ln>
          <a:noFill/>
        </a:ln>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Fixed Income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7620</xdr:colOff>
      <xdr:row>7</xdr:row>
      <xdr:rowOff>7620</xdr:rowOff>
    </xdr:from>
    <xdr:ext cx="426720" cy="198120"/>
    <xdr:sp macro="" textlink="" fLocksText="0">
      <xdr:nvSpPr>
        <xdr:cNvPr id="12" name="Text Box 11">
          <a:extLst>
            <a:ext uri="{FF2B5EF4-FFF2-40B4-BE49-F238E27FC236}">
              <a16:creationId xmlns:a16="http://schemas.microsoft.com/office/drawing/2014/main" id="{77000AD5-895D-45F4-B300-799B2F600FDF}"/>
            </a:ext>
          </a:extLst>
        </xdr:cNvPr>
        <xdr:cNvSpPr txBox="1">
          <a:spLocks noChangeArrowheads="1"/>
        </xdr:cNvSpPr>
      </xdr:nvSpPr>
      <xdr:spPr bwMode="auto">
        <a:xfrm>
          <a:off x="7620" y="1234440"/>
          <a:ext cx="426720" cy="198120"/>
        </a:xfrm>
        <a:prstGeom prst="rect">
          <a:avLst/>
        </a:prstGeom>
        <a:noFill/>
        <a:ln>
          <a:noFill/>
        </a:ln>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7620</xdr:colOff>
      <xdr:row>7</xdr:row>
      <xdr:rowOff>7620</xdr:rowOff>
    </xdr:from>
    <xdr:ext cx="1950720" cy="198120"/>
    <xdr:sp macro="" textlink="" fLocksText="0">
      <xdr:nvSpPr>
        <xdr:cNvPr id="13" name="Text Box 12">
          <a:extLst>
            <a:ext uri="{FF2B5EF4-FFF2-40B4-BE49-F238E27FC236}">
              <a16:creationId xmlns:a16="http://schemas.microsoft.com/office/drawing/2014/main" id="{F7446F10-D5D4-4ADC-9469-CD8A6E1B8434}"/>
            </a:ext>
          </a:extLst>
        </xdr:cNvPr>
        <xdr:cNvSpPr txBox="1">
          <a:spLocks noChangeArrowheads="1"/>
        </xdr:cNvSpPr>
      </xdr:nvSpPr>
      <xdr:spPr bwMode="auto">
        <a:xfrm>
          <a:off x="678180" y="1234440"/>
          <a:ext cx="1950720" cy="198120"/>
        </a:xfrm>
        <a:prstGeom prst="rect">
          <a:avLst/>
        </a:prstGeom>
        <a:noFill/>
        <a:ln>
          <a:noFill/>
        </a:ln>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1958340</xdr:colOff>
      <xdr:row>7</xdr:row>
      <xdr:rowOff>7620</xdr:rowOff>
    </xdr:from>
    <xdr:ext cx="4853940" cy="198120"/>
    <xdr:sp macro="" textlink="" fLocksText="0">
      <xdr:nvSpPr>
        <xdr:cNvPr id="14" name="Text Box 13">
          <a:extLst>
            <a:ext uri="{FF2B5EF4-FFF2-40B4-BE49-F238E27FC236}">
              <a16:creationId xmlns:a16="http://schemas.microsoft.com/office/drawing/2014/main" id="{FB571808-7D7F-4795-95FC-8F29DD8A8373}"/>
            </a:ext>
          </a:extLst>
        </xdr:cNvPr>
        <xdr:cNvSpPr txBox="1">
          <a:spLocks noChangeArrowheads="1"/>
        </xdr:cNvSpPr>
      </xdr:nvSpPr>
      <xdr:spPr bwMode="auto">
        <a:xfrm>
          <a:off x="1341120" y="1234440"/>
          <a:ext cx="4853940" cy="198120"/>
        </a:xfrm>
        <a:prstGeom prst="rect">
          <a:avLst/>
        </a:prstGeom>
        <a:noFill/>
        <a:ln>
          <a:noFill/>
        </a:ln>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7620</xdr:colOff>
      <xdr:row>8</xdr:row>
      <xdr:rowOff>7620</xdr:rowOff>
    </xdr:from>
    <xdr:ext cx="1950720" cy="198120"/>
    <xdr:sp macro="" textlink="" fLocksText="0">
      <xdr:nvSpPr>
        <xdr:cNvPr id="15" name="Text Box 14">
          <a:extLst>
            <a:ext uri="{FF2B5EF4-FFF2-40B4-BE49-F238E27FC236}">
              <a16:creationId xmlns:a16="http://schemas.microsoft.com/office/drawing/2014/main" id="{FEB37AAE-E93D-4D10-B5AF-86E95680562C}"/>
            </a:ext>
          </a:extLst>
        </xdr:cNvPr>
        <xdr:cNvSpPr txBox="1">
          <a:spLocks noChangeArrowheads="1"/>
        </xdr:cNvSpPr>
      </xdr:nvSpPr>
      <xdr:spPr bwMode="auto">
        <a:xfrm>
          <a:off x="678180" y="1409700"/>
          <a:ext cx="1950720" cy="198120"/>
        </a:xfrm>
        <a:prstGeom prst="rect">
          <a:avLst/>
        </a:prstGeom>
        <a:noFill/>
        <a:ln>
          <a:noFill/>
        </a:ln>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1958340</xdr:colOff>
      <xdr:row>8</xdr:row>
      <xdr:rowOff>7620</xdr:rowOff>
    </xdr:from>
    <xdr:ext cx="4853940" cy="198120"/>
    <xdr:sp macro="" textlink="" fLocksText="0">
      <xdr:nvSpPr>
        <xdr:cNvPr id="16" name="Text Box 15">
          <a:extLst>
            <a:ext uri="{FF2B5EF4-FFF2-40B4-BE49-F238E27FC236}">
              <a16:creationId xmlns:a16="http://schemas.microsoft.com/office/drawing/2014/main" id="{6D514539-8C3D-4A46-BDBB-A916AD63CCA8}"/>
            </a:ext>
          </a:extLst>
        </xdr:cNvPr>
        <xdr:cNvSpPr txBox="1">
          <a:spLocks noChangeArrowheads="1"/>
        </xdr:cNvSpPr>
      </xdr:nvSpPr>
      <xdr:spPr bwMode="auto">
        <a:xfrm>
          <a:off x="1341120" y="1409700"/>
          <a:ext cx="4853940" cy="198120"/>
        </a:xfrm>
        <a:prstGeom prst="rect">
          <a:avLst/>
        </a:prstGeom>
        <a:noFill/>
        <a:ln>
          <a:noFill/>
        </a:ln>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7620</xdr:colOff>
      <xdr:row>9</xdr:row>
      <xdr:rowOff>7620</xdr:rowOff>
    </xdr:from>
    <xdr:ext cx="426720" cy="198120"/>
    <xdr:sp macro="" textlink="" fLocksText="0">
      <xdr:nvSpPr>
        <xdr:cNvPr id="17" name="Text Box 16">
          <a:extLst>
            <a:ext uri="{FF2B5EF4-FFF2-40B4-BE49-F238E27FC236}">
              <a16:creationId xmlns:a16="http://schemas.microsoft.com/office/drawing/2014/main" id="{C473CD66-76AD-452C-8C22-37255FE45A82}"/>
            </a:ext>
          </a:extLst>
        </xdr:cNvPr>
        <xdr:cNvSpPr txBox="1">
          <a:spLocks noChangeArrowheads="1"/>
        </xdr:cNvSpPr>
      </xdr:nvSpPr>
      <xdr:spPr bwMode="auto">
        <a:xfrm>
          <a:off x="7620" y="1584960"/>
          <a:ext cx="426720" cy="198120"/>
        </a:xfrm>
        <a:prstGeom prst="rect">
          <a:avLst/>
        </a:prstGeom>
        <a:noFill/>
        <a:ln>
          <a:noFill/>
        </a:ln>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7620</xdr:colOff>
      <xdr:row>9</xdr:row>
      <xdr:rowOff>7620</xdr:rowOff>
    </xdr:from>
    <xdr:ext cx="1950720" cy="198120"/>
    <xdr:sp macro="" textlink="" fLocksText="0">
      <xdr:nvSpPr>
        <xdr:cNvPr id="18" name="Text Box 17">
          <a:extLst>
            <a:ext uri="{FF2B5EF4-FFF2-40B4-BE49-F238E27FC236}">
              <a16:creationId xmlns:a16="http://schemas.microsoft.com/office/drawing/2014/main" id="{AF76AABF-61AD-455B-A729-B63CD69E5D5E}"/>
            </a:ext>
          </a:extLst>
        </xdr:cNvPr>
        <xdr:cNvSpPr txBox="1">
          <a:spLocks noChangeArrowheads="1"/>
        </xdr:cNvSpPr>
      </xdr:nvSpPr>
      <xdr:spPr bwMode="auto">
        <a:xfrm>
          <a:off x="678180" y="1584960"/>
          <a:ext cx="1950720" cy="198120"/>
        </a:xfrm>
        <a:prstGeom prst="rect">
          <a:avLst/>
        </a:prstGeom>
        <a:noFill/>
        <a:ln>
          <a:noFill/>
        </a:ln>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1958340</xdr:colOff>
      <xdr:row>9</xdr:row>
      <xdr:rowOff>7620</xdr:rowOff>
    </xdr:from>
    <xdr:ext cx="4853940" cy="198120"/>
    <xdr:sp macro="" textlink="" fLocksText="0">
      <xdr:nvSpPr>
        <xdr:cNvPr id="19" name="Text Box 18">
          <a:extLst>
            <a:ext uri="{FF2B5EF4-FFF2-40B4-BE49-F238E27FC236}">
              <a16:creationId xmlns:a16="http://schemas.microsoft.com/office/drawing/2014/main" id="{1CF0C860-B038-4770-8906-0BB06F1C870A}"/>
            </a:ext>
          </a:extLst>
        </xdr:cNvPr>
        <xdr:cNvSpPr txBox="1">
          <a:spLocks noChangeArrowheads="1"/>
        </xdr:cNvSpPr>
      </xdr:nvSpPr>
      <xdr:spPr bwMode="auto">
        <a:xfrm>
          <a:off x="1341120" y="1584960"/>
          <a:ext cx="4853940" cy="198120"/>
        </a:xfrm>
        <a:prstGeom prst="rect">
          <a:avLst/>
        </a:prstGeom>
        <a:noFill/>
        <a:ln>
          <a:noFill/>
        </a:ln>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7620</xdr:colOff>
      <xdr:row>10</xdr:row>
      <xdr:rowOff>7620</xdr:rowOff>
    </xdr:from>
    <xdr:ext cx="1950720" cy="198120"/>
    <xdr:sp macro="" textlink="" fLocksText="0">
      <xdr:nvSpPr>
        <xdr:cNvPr id="20" name="Text Box 19">
          <a:extLst>
            <a:ext uri="{FF2B5EF4-FFF2-40B4-BE49-F238E27FC236}">
              <a16:creationId xmlns:a16="http://schemas.microsoft.com/office/drawing/2014/main" id="{AD768D1F-FCFB-4AC8-A875-849C6F1E6411}"/>
            </a:ext>
          </a:extLst>
        </xdr:cNvPr>
        <xdr:cNvSpPr txBox="1">
          <a:spLocks noChangeArrowheads="1"/>
        </xdr:cNvSpPr>
      </xdr:nvSpPr>
      <xdr:spPr bwMode="auto">
        <a:xfrm>
          <a:off x="678180" y="1760220"/>
          <a:ext cx="1950720" cy="198120"/>
        </a:xfrm>
        <a:prstGeom prst="rect">
          <a:avLst/>
        </a:prstGeom>
        <a:noFill/>
        <a:ln>
          <a:noFill/>
        </a:ln>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1958340</xdr:colOff>
      <xdr:row>10</xdr:row>
      <xdr:rowOff>7620</xdr:rowOff>
    </xdr:from>
    <xdr:ext cx="4853940" cy="198120"/>
    <xdr:sp macro="" textlink="" fLocksText="0">
      <xdr:nvSpPr>
        <xdr:cNvPr id="21" name="Text Box 20">
          <a:extLst>
            <a:ext uri="{FF2B5EF4-FFF2-40B4-BE49-F238E27FC236}">
              <a16:creationId xmlns:a16="http://schemas.microsoft.com/office/drawing/2014/main" id="{C973FFFE-1BF7-4649-A7DF-B63A10E19FEA}"/>
            </a:ext>
          </a:extLst>
        </xdr:cNvPr>
        <xdr:cNvSpPr txBox="1">
          <a:spLocks noChangeArrowheads="1"/>
        </xdr:cNvSpPr>
      </xdr:nvSpPr>
      <xdr:spPr bwMode="auto">
        <a:xfrm>
          <a:off x="1341120" y="1760220"/>
          <a:ext cx="4853940" cy="198120"/>
        </a:xfrm>
        <a:prstGeom prst="rect">
          <a:avLst/>
        </a:prstGeom>
        <a:noFill/>
        <a:ln>
          <a:noFill/>
        </a:ln>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7620</xdr:colOff>
      <xdr:row>11</xdr:row>
      <xdr:rowOff>7620</xdr:rowOff>
    </xdr:from>
    <xdr:ext cx="426720" cy="198120"/>
    <xdr:sp macro="" textlink="" fLocksText="0">
      <xdr:nvSpPr>
        <xdr:cNvPr id="22" name="Text Box 21">
          <a:extLst>
            <a:ext uri="{FF2B5EF4-FFF2-40B4-BE49-F238E27FC236}">
              <a16:creationId xmlns:a16="http://schemas.microsoft.com/office/drawing/2014/main" id="{931B0A52-FA23-4063-BA30-8EB56356D35F}"/>
            </a:ext>
          </a:extLst>
        </xdr:cNvPr>
        <xdr:cNvSpPr txBox="1">
          <a:spLocks noChangeArrowheads="1"/>
        </xdr:cNvSpPr>
      </xdr:nvSpPr>
      <xdr:spPr bwMode="auto">
        <a:xfrm>
          <a:off x="7620" y="1935480"/>
          <a:ext cx="426720" cy="198120"/>
        </a:xfrm>
        <a:prstGeom prst="rect">
          <a:avLst/>
        </a:prstGeom>
        <a:noFill/>
        <a:ln>
          <a:noFill/>
        </a:ln>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7620</xdr:colOff>
      <xdr:row>11</xdr:row>
      <xdr:rowOff>7620</xdr:rowOff>
    </xdr:from>
    <xdr:ext cx="1950720" cy="198120"/>
    <xdr:sp macro="" textlink="" fLocksText="0">
      <xdr:nvSpPr>
        <xdr:cNvPr id="23" name="Text Box 22">
          <a:extLst>
            <a:ext uri="{FF2B5EF4-FFF2-40B4-BE49-F238E27FC236}">
              <a16:creationId xmlns:a16="http://schemas.microsoft.com/office/drawing/2014/main" id="{E1DB026A-5608-4607-ADAF-56FD1F55806A}"/>
            </a:ext>
          </a:extLst>
        </xdr:cNvPr>
        <xdr:cNvSpPr txBox="1">
          <a:spLocks noChangeArrowheads="1"/>
        </xdr:cNvSpPr>
      </xdr:nvSpPr>
      <xdr:spPr bwMode="auto">
        <a:xfrm>
          <a:off x="678180" y="1935480"/>
          <a:ext cx="1950720" cy="198120"/>
        </a:xfrm>
        <a:prstGeom prst="rect">
          <a:avLst/>
        </a:prstGeom>
        <a:noFill/>
        <a:ln>
          <a:noFill/>
        </a:ln>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1958340</xdr:colOff>
      <xdr:row>11</xdr:row>
      <xdr:rowOff>7620</xdr:rowOff>
    </xdr:from>
    <xdr:ext cx="4853940" cy="198120"/>
    <xdr:sp macro="" textlink="" fLocksText="0">
      <xdr:nvSpPr>
        <xdr:cNvPr id="24" name="Text Box 23">
          <a:extLst>
            <a:ext uri="{FF2B5EF4-FFF2-40B4-BE49-F238E27FC236}">
              <a16:creationId xmlns:a16="http://schemas.microsoft.com/office/drawing/2014/main" id="{691899E9-4922-4DA8-8823-559B0C1DD2C1}"/>
            </a:ext>
          </a:extLst>
        </xdr:cNvPr>
        <xdr:cNvSpPr txBox="1">
          <a:spLocks noChangeArrowheads="1"/>
        </xdr:cNvSpPr>
      </xdr:nvSpPr>
      <xdr:spPr bwMode="auto">
        <a:xfrm>
          <a:off x="1341120" y="1935480"/>
          <a:ext cx="4853940" cy="198120"/>
        </a:xfrm>
        <a:prstGeom prst="rect">
          <a:avLst/>
        </a:prstGeom>
        <a:noFill/>
        <a:ln>
          <a:noFill/>
        </a:ln>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03/09/2025</a:t>
          </a:r>
        </a:p>
      </xdr:txBody>
    </xdr:sp>
    <xdr:clientData/>
  </xdr:oneCellAnchor>
  <xdr:oneCellAnchor>
    <xdr:from>
      <xdr:col>1</xdr:col>
      <xdr:colOff>7620</xdr:colOff>
      <xdr:row>12</xdr:row>
      <xdr:rowOff>7620</xdr:rowOff>
    </xdr:from>
    <xdr:ext cx="1950720" cy="198120"/>
    <xdr:sp macro="" textlink="" fLocksText="0">
      <xdr:nvSpPr>
        <xdr:cNvPr id="25" name="Text Box 24">
          <a:extLst>
            <a:ext uri="{FF2B5EF4-FFF2-40B4-BE49-F238E27FC236}">
              <a16:creationId xmlns:a16="http://schemas.microsoft.com/office/drawing/2014/main" id="{85132357-E05F-4F9E-AAFC-A557F99BF2B9}"/>
            </a:ext>
          </a:extLst>
        </xdr:cNvPr>
        <xdr:cNvSpPr txBox="1">
          <a:spLocks noChangeArrowheads="1"/>
        </xdr:cNvSpPr>
      </xdr:nvSpPr>
      <xdr:spPr bwMode="auto">
        <a:xfrm>
          <a:off x="678180" y="2110740"/>
          <a:ext cx="1950720" cy="198120"/>
        </a:xfrm>
        <a:prstGeom prst="rect">
          <a:avLst/>
        </a:prstGeom>
        <a:noFill/>
        <a:ln>
          <a:noFill/>
        </a:ln>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1958340</xdr:colOff>
      <xdr:row>12</xdr:row>
      <xdr:rowOff>7620</xdr:rowOff>
    </xdr:from>
    <xdr:ext cx="4853940" cy="198120"/>
    <xdr:sp macro="" textlink="" fLocksText="0">
      <xdr:nvSpPr>
        <xdr:cNvPr id="26" name="Text Box 25">
          <a:extLst>
            <a:ext uri="{FF2B5EF4-FFF2-40B4-BE49-F238E27FC236}">
              <a16:creationId xmlns:a16="http://schemas.microsoft.com/office/drawing/2014/main" id="{C7BA3F12-3238-4DD2-AC28-7C1F39084A6B}"/>
            </a:ext>
          </a:extLst>
        </xdr:cNvPr>
        <xdr:cNvSpPr txBox="1">
          <a:spLocks noChangeArrowheads="1"/>
        </xdr:cNvSpPr>
      </xdr:nvSpPr>
      <xdr:spPr bwMode="auto">
        <a:xfrm>
          <a:off x="1341120" y="2110740"/>
          <a:ext cx="4853940" cy="198120"/>
        </a:xfrm>
        <a:prstGeom prst="rect">
          <a:avLst/>
        </a:prstGeom>
        <a:noFill/>
        <a:ln>
          <a:noFill/>
        </a:ln>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03 Sep 2025</a:t>
          </a:r>
        </a:p>
      </xdr:txBody>
    </xdr:sp>
    <xdr:clientData/>
  </xdr:oneCellAnchor>
  <xdr:oneCellAnchor>
    <xdr:from>
      <xdr:col>0</xdr:col>
      <xdr:colOff>7620</xdr:colOff>
      <xdr:row>14</xdr:row>
      <xdr:rowOff>7620</xdr:rowOff>
    </xdr:from>
    <xdr:ext cx="7231380" cy="327660"/>
    <xdr:sp macro="" textlink="" fLocksText="0">
      <xdr:nvSpPr>
        <xdr:cNvPr id="27" name="Text Box 26">
          <a:extLst>
            <a:ext uri="{FF2B5EF4-FFF2-40B4-BE49-F238E27FC236}">
              <a16:creationId xmlns:a16="http://schemas.microsoft.com/office/drawing/2014/main" id="{D0B5D8BD-1A3F-4397-91C2-F45967420C12}"/>
            </a:ext>
          </a:extLst>
        </xdr:cNvPr>
        <xdr:cNvSpPr txBox="1">
          <a:spLocks noChangeArrowheads="1"/>
        </xdr:cNvSpPr>
      </xdr:nvSpPr>
      <xdr:spPr bwMode="auto">
        <a:xfrm>
          <a:off x="7620" y="2461260"/>
          <a:ext cx="7231380" cy="327660"/>
        </a:xfrm>
        <a:prstGeom prst="rect">
          <a:avLst/>
        </a:prstGeom>
        <a:noFill/>
        <a:ln>
          <a:noFill/>
        </a:ln>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7620</xdr:colOff>
      <xdr:row>15</xdr:row>
      <xdr:rowOff>7620</xdr:rowOff>
    </xdr:from>
    <xdr:ext cx="7231380" cy="198120"/>
    <xdr:sp macro="" textlink="" fLocksText="0">
      <xdr:nvSpPr>
        <xdr:cNvPr id="28" name="Text Box 27">
          <a:extLst>
            <a:ext uri="{FF2B5EF4-FFF2-40B4-BE49-F238E27FC236}">
              <a16:creationId xmlns:a16="http://schemas.microsoft.com/office/drawing/2014/main" id="{2189F47C-5AB7-4B6F-AADF-222425ED5CD5}"/>
            </a:ext>
          </a:extLst>
        </xdr:cNvPr>
        <xdr:cNvSpPr txBox="1">
          <a:spLocks noChangeArrowheads="1"/>
        </xdr:cNvSpPr>
      </xdr:nvSpPr>
      <xdr:spPr bwMode="auto">
        <a:xfrm>
          <a:off x="7620" y="2636520"/>
          <a:ext cx="7231380" cy="198120"/>
        </a:xfrm>
        <a:prstGeom prst="rect">
          <a:avLst/>
        </a:prstGeom>
        <a:noFill/>
        <a:ln>
          <a:noFill/>
        </a:ln>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1958340</xdr:colOff>
      <xdr:row>16</xdr:row>
      <xdr:rowOff>7620</xdr:rowOff>
    </xdr:from>
    <xdr:ext cx="4853940" cy="198120"/>
    <xdr:sp macro="" textlink="" fLocksText="0">
      <xdr:nvSpPr>
        <xdr:cNvPr id="29" name="Text Box 28">
          <a:extLst>
            <a:ext uri="{FF2B5EF4-FFF2-40B4-BE49-F238E27FC236}">
              <a16:creationId xmlns:a16="http://schemas.microsoft.com/office/drawing/2014/main" id="{6F1F5685-B87B-4596-8377-7D0A77329975}"/>
            </a:ext>
          </a:extLst>
        </xdr:cNvPr>
        <xdr:cNvSpPr txBox="1">
          <a:spLocks noChangeArrowheads="1"/>
        </xdr:cNvSpPr>
      </xdr:nvSpPr>
      <xdr:spPr bwMode="auto">
        <a:xfrm>
          <a:off x="1341120" y="2811780"/>
          <a:ext cx="4853940" cy="198120"/>
        </a:xfrm>
        <a:prstGeom prst="rect">
          <a:avLst/>
        </a:prstGeom>
        <a:noFill/>
        <a:ln>
          <a:noFill/>
        </a:ln>
      </xdr:spPr>
      <xdr:txBody>
        <a:bodyPr vertOverflow="clip" wrap="square" lIns="7620" tIns="7620" rIns="7620" bIns="7620"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7620</xdr:colOff>
      <xdr:row>46</xdr:row>
      <xdr:rowOff>7620</xdr:rowOff>
    </xdr:from>
    <xdr:ext cx="7231380" cy="198120"/>
    <xdr:sp macro="" textlink="" fLocksText="0">
      <xdr:nvSpPr>
        <xdr:cNvPr id="30" name="Text Box 29">
          <a:extLst>
            <a:ext uri="{FF2B5EF4-FFF2-40B4-BE49-F238E27FC236}">
              <a16:creationId xmlns:a16="http://schemas.microsoft.com/office/drawing/2014/main" id="{FEF99E1F-2F12-4CDA-B823-3704B43EC238}"/>
            </a:ext>
          </a:extLst>
        </xdr:cNvPr>
        <xdr:cNvSpPr txBox="1">
          <a:spLocks noChangeArrowheads="1"/>
        </xdr:cNvSpPr>
      </xdr:nvSpPr>
      <xdr:spPr bwMode="auto">
        <a:xfrm>
          <a:off x="7620" y="8069580"/>
          <a:ext cx="7231380" cy="198120"/>
        </a:xfrm>
        <a:prstGeom prst="rect">
          <a:avLst/>
        </a:prstGeom>
        <a:noFill/>
        <a:ln>
          <a:noFill/>
        </a:ln>
      </xdr:spPr>
      <xdr:txBody>
        <a:bodyPr vertOverflow="clip" wrap="square" lIns="7620" tIns="7620" rIns="7620" bIns="7620"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7620</xdr:colOff>
      <xdr:row>47</xdr:row>
      <xdr:rowOff>7620</xdr:rowOff>
    </xdr:from>
    <xdr:ext cx="7231380" cy="952500"/>
    <xdr:sp macro="" textlink="" fLocksText="0">
      <xdr:nvSpPr>
        <xdr:cNvPr id="31" name="Text Box 30">
          <a:extLst>
            <a:ext uri="{FF2B5EF4-FFF2-40B4-BE49-F238E27FC236}">
              <a16:creationId xmlns:a16="http://schemas.microsoft.com/office/drawing/2014/main" id="{E846ACD9-6FF9-4F28-B069-7CC25E0557B4}"/>
            </a:ext>
          </a:extLst>
        </xdr:cNvPr>
        <xdr:cNvSpPr txBox="1">
          <a:spLocks noChangeArrowheads="1"/>
        </xdr:cNvSpPr>
      </xdr:nvSpPr>
      <xdr:spPr bwMode="auto">
        <a:xfrm>
          <a:off x="7620" y="8244840"/>
          <a:ext cx="7231380" cy="952500"/>
        </a:xfrm>
        <a:prstGeom prst="rect">
          <a:avLst/>
        </a:prstGeom>
        <a:noFill/>
        <a:ln>
          <a:noFill/>
        </a:ln>
      </xdr:spPr>
      <xdr:txBody>
        <a:bodyPr vertOverflow="clip" wrap="square" lIns="7620" tIns="7620" rIns="7620" bIns="7620"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7620</xdr:colOff>
      <xdr:row>48</xdr:row>
      <xdr:rowOff>7620</xdr:rowOff>
    </xdr:from>
    <xdr:ext cx="7231380" cy="952500"/>
    <xdr:sp macro="" textlink="" fLocksText="0">
      <xdr:nvSpPr>
        <xdr:cNvPr id="32" name="Text Box 31">
          <a:extLst>
            <a:ext uri="{FF2B5EF4-FFF2-40B4-BE49-F238E27FC236}">
              <a16:creationId xmlns:a16="http://schemas.microsoft.com/office/drawing/2014/main" id="{2D807FC3-04B1-4515-BD2C-F1214437694B}"/>
            </a:ext>
          </a:extLst>
        </xdr:cNvPr>
        <xdr:cNvSpPr txBox="1">
          <a:spLocks noChangeArrowheads="1"/>
        </xdr:cNvSpPr>
      </xdr:nvSpPr>
      <xdr:spPr bwMode="auto">
        <a:xfrm>
          <a:off x="7620" y="8420100"/>
          <a:ext cx="7231380" cy="952500"/>
        </a:xfrm>
        <a:prstGeom prst="rect">
          <a:avLst/>
        </a:prstGeom>
        <a:noFill/>
        <a:ln>
          <a:noFill/>
        </a:ln>
      </xdr:spPr>
      <xdr:txBody>
        <a:bodyPr vertOverflow="clip" wrap="square" lIns="7620" tIns="7620" rIns="7620" bIns="7620"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7620</xdr:colOff>
      <xdr:row>50</xdr:row>
      <xdr:rowOff>7620</xdr:rowOff>
    </xdr:from>
    <xdr:ext cx="3642360" cy="175260"/>
    <xdr:sp macro="" textlink="" fLocksText="0">
      <xdr:nvSpPr>
        <xdr:cNvPr id="33" name="Text Box 32">
          <a:extLst>
            <a:ext uri="{FF2B5EF4-FFF2-40B4-BE49-F238E27FC236}">
              <a16:creationId xmlns:a16="http://schemas.microsoft.com/office/drawing/2014/main" id="{D4F534F1-57B6-42D5-9188-B6F9D286A92E}"/>
            </a:ext>
          </a:extLst>
        </xdr:cNvPr>
        <xdr:cNvSpPr txBox="1">
          <a:spLocks noChangeArrowheads="1"/>
        </xdr:cNvSpPr>
      </xdr:nvSpPr>
      <xdr:spPr bwMode="auto">
        <a:xfrm>
          <a:off x="7620" y="8770620"/>
          <a:ext cx="3642360" cy="175260"/>
        </a:xfrm>
        <a:prstGeom prst="rect">
          <a:avLst/>
        </a:prstGeom>
        <a:noFill/>
        <a:ln>
          <a:noFill/>
        </a:ln>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0</xdr:colOff>
      <xdr:row>50</xdr:row>
      <xdr:rowOff>7620</xdr:rowOff>
    </xdr:from>
    <xdr:ext cx="3589020" cy="175260"/>
    <xdr:sp macro="" textlink="" fLocksText="0">
      <xdr:nvSpPr>
        <xdr:cNvPr id="34" name="Text Box 33">
          <a:extLst>
            <a:ext uri="{FF2B5EF4-FFF2-40B4-BE49-F238E27FC236}">
              <a16:creationId xmlns:a16="http://schemas.microsoft.com/office/drawing/2014/main" id="{6D7B3CE6-0C5E-467A-A22E-12954B59E184}"/>
            </a:ext>
          </a:extLst>
        </xdr:cNvPr>
        <xdr:cNvSpPr txBox="1">
          <a:spLocks noChangeArrowheads="1"/>
        </xdr:cNvSpPr>
      </xdr:nvSpPr>
      <xdr:spPr bwMode="auto">
        <a:xfrm>
          <a:off x="1341120" y="8770620"/>
          <a:ext cx="3589020" cy="175260"/>
        </a:xfrm>
        <a:prstGeom prst="rect">
          <a:avLst/>
        </a:prstGeom>
        <a:noFill/>
        <a:ln>
          <a:noFill/>
        </a:ln>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7620</xdr:colOff>
      <xdr:row>51</xdr:row>
      <xdr:rowOff>7620</xdr:rowOff>
    </xdr:from>
    <xdr:ext cx="3642360" cy="152400"/>
    <xdr:sp macro="" textlink="" fLocksText="0">
      <xdr:nvSpPr>
        <xdr:cNvPr id="35" name="Text Box 34">
          <a:extLst>
            <a:ext uri="{FF2B5EF4-FFF2-40B4-BE49-F238E27FC236}">
              <a16:creationId xmlns:a16="http://schemas.microsoft.com/office/drawing/2014/main" id="{D661FE66-4FCE-421D-89CD-F1582D24E23A}"/>
            </a:ext>
          </a:extLst>
        </xdr:cNvPr>
        <xdr:cNvSpPr txBox="1">
          <a:spLocks noChangeArrowheads="1"/>
        </xdr:cNvSpPr>
      </xdr:nvSpPr>
      <xdr:spPr bwMode="auto">
        <a:xfrm>
          <a:off x="7620" y="8945880"/>
          <a:ext cx="3642360" cy="152400"/>
        </a:xfrm>
        <a:prstGeom prst="rect">
          <a:avLst/>
        </a:prstGeom>
        <a:noFill/>
        <a:ln>
          <a:noFill/>
        </a:ln>
      </xdr:spPr>
      <xdr:txBody>
        <a:bodyPr vertOverflow="clip" wrap="square" lIns="7620" tIns="7620" rIns="7620" bIns="7620"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0</xdr:colOff>
      <xdr:row>51</xdr:row>
      <xdr:rowOff>7620</xdr:rowOff>
    </xdr:from>
    <xdr:ext cx="3589020" cy="152400"/>
    <xdr:sp macro="" textlink="" fLocksText="0">
      <xdr:nvSpPr>
        <xdr:cNvPr id="36" name="Text Box 35">
          <a:extLst>
            <a:ext uri="{FF2B5EF4-FFF2-40B4-BE49-F238E27FC236}">
              <a16:creationId xmlns:a16="http://schemas.microsoft.com/office/drawing/2014/main" id="{34947721-411E-48B0-814B-A414F9A08F76}"/>
            </a:ext>
          </a:extLst>
        </xdr:cNvPr>
        <xdr:cNvSpPr txBox="1">
          <a:spLocks noChangeArrowheads="1"/>
        </xdr:cNvSpPr>
      </xdr:nvSpPr>
      <xdr:spPr bwMode="auto">
        <a:xfrm>
          <a:off x="1341120" y="8945880"/>
          <a:ext cx="3589020" cy="152400"/>
        </a:xfrm>
        <a:prstGeom prst="rect">
          <a:avLst/>
        </a:prstGeom>
        <a:noFill/>
        <a:ln>
          <a:noFill/>
        </a:ln>
      </xdr:spPr>
      <xdr:txBody>
        <a:bodyPr vertOverflow="clip" wrap="square" lIns="7620" tIns="7620" rIns="7620" bIns="7620"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7620</xdr:colOff>
      <xdr:row>58</xdr:row>
      <xdr:rowOff>7620</xdr:rowOff>
    </xdr:from>
    <xdr:ext cx="3642360" cy="198120"/>
    <xdr:sp macro="" textlink="" fLocksText="0">
      <xdr:nvSpPr>
        <xdr:cNvPr id="37" name="Text Box 36">
          <a:extLst>
            <a:ext uri="{FF2B5EF4-FFF2-40B4-BE49-F238E27FC236}">
              <a16:creationId xmlns:a16="http://schemas.microsoft.com/office/drawing/2014/main" id="{D5A30834-24CC-47E5-9FFF-B9636ACF80D0}"/>
            </a:ext>
          </a:extLst>
        </xdr:cNvPr>
        <xdr:cNvSpPr txBox="1">
          <a:spLocks noChangeArrowheads="1"/>
        </xdr:cNvSpPr>
      </xdr:nvSpPr>
      <xdr:spPr bwMode="auto">
        <a:xfrm>
          <a:off x="7620" y="10172700"/>
          <a:ext cx="3642360" cy="198120"/>
        </a:xfrm>
        <a:prstGeom prst="rect">
          <a:avLst/>
        </a:prstGeom>
        <a:noFill/>
        <a:ln>
          <a:noFill/>
        </a:ln>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0</xdr:colOff>
      <xdr:row>58</xdr:row>
      <xdr:rowOff>7620</xdr:rowOff>
    </xdr:from>
    <xdr:ext cx="3589020" cy="198120"/>
    <xdr:sp macro="" textlink="" fLocksText="0">
      <xdr:nvSpPr>
        <xdr:cNvPr id="38" name="Text Box 37">
          <a:extLst>
            <a:ext uri="{FF2B5EF4-FFF2-40B4-BE49-F238E27FC236}">
              <a16:creationId xmlns:a16="http://schemas.microsoft.com/office/drawing/2014/main" id="{4FBA4A99-4912-439F-821D-F29D1D338BFC}"/>
            </a:ext>
          </a:extLst>
        </xdr:cNvPr>
        <xdr:cNvSpPr txBox="1">
          <a:spLocks noChangeArrowheads="1"/>
        </xdr:cNvSpPr>
      </xdr:nvSpPr>
      <xdr:spPr bwMode="auto">
        <a:xfrm>
          <a:off x="1341120" y="10172700"/>
          <a:ext cx="3589020" cy="198120"/>
        </a:xfrm>
        <a:prstGeom prst="rect">
          <a:avLst/>
        </a:prstGeom>
        <a:noFill/>
        <a:ln>
          <a:noFill/>
        </a:ln>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a:extLst>
            <a:ext uri="{FF2B5EF4-FFF2-40B4-BE49-F238E27FC236}">
              <a16:creationId xmlns:a16="http://schemas.microsoft.com/office/drawing/2014/main" id="{5C2CBC26-53F4-4AFA-8E9E-9E8EEFFF7AB4}"/>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a:extLst>
            <a:ext uri="{FF2B5EF4-FFF2-40B4-BE49-F238E27FC236}">
              <a16:creationId xmlns:a16="http://schemas.microsoft.com/office/drawing/2014/main" id="{71654EDE-8417-4011-97BC-CD7BA75B3E10}"/>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a:extLst>
            <a:ext uri="{FF2B5EF4-FFF2-40B4-BE49-F238E27FC236}">
              <a16:creationId xmlns:a16="http://schemas.microsoft.com/office/drawing/2014/main" id="{E1BA21B5-4AAC-4110-9CA3-6482E299AAEE}"/>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08 năm 2025 / Aug 2025</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a:extLst>
            <a:ext uri="{FF2B5EF4-FFF2-40B4-BE49-F238E27FC236}">
              <a16:creationId xmlns:a16="http://schemas.microsoft.com/office/drawing/2014/main" id="{E5A7E887-AE46-489B-9D0D-ADCD428D3BE5}"/>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16564</xdr:rowOff>
    </xdr:to>
    <xdr:sp macro="" textlink="" fLocksText="0">
      <xdr:nvSpPr>
        <xdr:cNvPr id="6" name="Text Box 32">
          <a:extLst>
            <a:ext uri="{FF2B5EF4-FFF2-40B4-BE49-F238E27FC236}">
              <a16:creationId xmlns:a16="http://schemas.microsoft.com/office/drawing/2014/main" id="{45C24B24-18A2-4CC5-8A26-0B5A2F0AA7D1}"/>
            </a:ext>
          </a:extLst>
        </xdr:cNvPr>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8282</xdr:rowOff>
    </xdr:to>
    <xdr:sp macro="" textlink="" fLocksText="0">
      <xdr:nvSpPr>
        <xdr:cNvPr id="7" name="Text Box 32">
          <a:extLst>
            <a:ext uri="{FF2B5EF4-FFF2-40B4-BE49-F238E27FC236}">
              <a16:creationId xmlns:a16="http://schemas.microsoft.com/office/drawing/2014/main" id="{C3EED3B2-64C2-4D80-8E96-6A30A6AFA2A3}"/>
            </a:ext>
          </a:extLst>
        </xdr:cNvPr>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4A7CE28F-B189-4DC7-A66D-910D1A7A3D4A}"/>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59B312BA-943D-4CA1-88FB-4068857E1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00E9-5C9F-4C34-B97E-F1DA51E7EEBA}">
  <sheetPr>
    <tabColor theme="4" tint="-0.499984740745262"/>
    <outlinePr summaryBelow="0"/>
  </sheetPr>
  <dimension ref="A1:G85"/>
  <sheetViews>
    <sheetView showGridLines="0" showZeros="0" tabSelected="1" showOutlineSymbols="0" topLeftCell="A16" zoomScaleNormal="100" workbookViewId="0">
      <selection activeCell="E27" sqref="E27"/>
    </sheetView>
  </sheetViews>
  <sheetFormatPr defaultRowHeight="14.4" x14ac:dyDescent="0.3"/>
  <cols>
    <col min="1" max="1" width="35.33203125" style="3" customWidth="1"/>
    <col min="2" max="3" width="9.21875" style="3" customWidth="1"/>
    <col min="4" max="4" width="16.33203125" style="3" customWidth="1"/>
    <col min="5" max="5" width="17.6640625" style="3" customWidth="1"/>
    <col min="6" max="6" width="16.77734375" style="3" customWidth="1"/>
    <col min="7" max="7" width="19.109375" style="3" customWidth="1"/>
    <col min="8" max="16384" width="8.88671875" style="3"/>
  </cols>
  <sheetData>
    <row r="1" spans="1:7" ht="46.2" customHeight="1" x14ac:dyDescent="0.3">
      <c r="A1" s="1"/>
      <c r="B1" s="1"/>
      <c r="C1" s="2"/>
    </row>
    <row r="2" spans="1:7" ht="33" customHeight="1" x14ac:dyDescent="0.3">
      <c r="A2" s="4"/>
    </row>
    <row r="3" spans="1:7" ht="27" customHeight="1" x14ac:dyDescent="0.3">
      <c r="A3" s="5"/>
    </row>
    <row r="4" spans="1:7" ht="12.6" customHeight="1" x14ac:dyDescent="0.3">
      <c r="A4" s="6"/>
    </row>
    <row r="5" spans="1:7" ht="9.6" customHeight="1" x14ac:dyDescent="0.3">
      <c r="A5" s="1"/>
      <c r="B5" s="1"/>
      <c r="C5" s="1"/>
    </row>
    <row r="6" spans="1:7" ht="15.6" customHeight="1" x14ac:dyDescent="0.3">
      <c r="A6" s="7"/>
      <c r="B6" s="7"/>
    </row>
    <row r="7" spans="1:7" ht="15.6" customHeight="1" x14ac:dyDescent="0.3">
      <c r="A7" s="8"/>
      <c r="B7" s="8"/>
    </row>
    <row r="8" spans="1:7" ht="15.6" customHeight="1" x14ac:dyDescent="0.3">
      <c r="A8" s="7"/>
      <c r="B8" s="7"/>
    </row>
    <row r="9" spans="1:7" ht="15.6" customHeight="1" x14ac:dyDescent="0.3">
      <c r="A9" s="8"/>
      <c r="B9" s="8"/>
    </row>
    <row r="10" spans="1:7" ht="15.6" customHeight="1" x14ac:dyDescent="0.3">
      <c r="A10" s="7"/>
      <c r="B10" s="7"/>
    </row>
    <row r="11" spans="1:7" ht="15.6" customHeight="1" x14ac:dyDescent="0.3">
      <c r="A11" s="8"/>
      <c r="B11" s="8"/>
    </row>
    <row r="12" spans="1:7" ht="15.6" customHeight="1" x14ac:dyDescent="0.3">
      <c r="A12" s="7"/>
      <c r="B12" s="7"/>
    </row>
    <row r="13" spans="1:7" ht="15.6" customHeight="1" x14ac:dyDescent="0.3">
      <c r="A13" s="8"/>
      <c r="B13" s="8"/>
    </row>
    <row r="14" spans="1:7" ht="15.6" customHeight="1" x14ac:dyDescent="0.3">
      <c r="A14" s="9"/>
      <c r="B14" s="9"/>
      <c r="C14" s="10"/>
    </row>
    <row r="15" spans="1:7" ht="25.8" customHeight="1" x14ac:dyDescent="0.3">
      <c r="A15" s="228" t="s">
        <v>0</v>
      </c>
      <c r="B15" s="230" t="s">
        <v>1</v>
      </c>
      <c r="C15" s="230" t="s">
        <v>2</v>
      </c>
      <c r="D15" s="232" t="s">
        <v>3</v>
      </c>
      <c r="E15" s="232"/>
      <c r="F15" s="232" t="s">
        <v>4</v>
      </c>
      <c r="G15" s="233"/>
    </row>
    <row r="16" spans="1:7" ht="33.6" customHeight="1" x14ac:dyDescent="0.3">
      <c r="A16" s="229"/>
      <c r="B16" s="231"/>
      <c r="C16" s="231"/>
      <c r="D16" s="13" t="s">
        <v>913</v>
      </c>
      <c r="E16" s="13" t="s">
        <v>6</v>
      </c>
      <c r="F16" s="13" t="s">
        <v>912</v>
      </c>
      <c r="G16" s="14" t="s">
        <v>6</v>
      </c>
    </row>
    <row r="17" spans="1:7" ht="37.200000000000003" customHeight="1" x14ac:dyDescent="0.3">
      <c r="A17" s="15" t="s">
        <v>7</v>
      </c>
      <c r="B17" s="16" t="s">
        <v>8</v>
      </c>
      <c r="C17" s="16"/>
      <c r="D17" s="17">
        <f>D18+D21+D24+D25+D28+D29+D30+D34</f>
        <v>-162320632</v>
      </c>
      <c r="E17" s="17">
        <f>E18+E21+E24+E25+E28+E29+E30+E34</f>
        <v>3399339136</v>
      </c>
      <c r="F17" s="17">
        <f>F18+F21+F24+F25+F28+F29+F30+F34</f>
        <v>955015971</v>
      </c>
      <c r="G17" s="18">
        <f>G18+G21+G24+G25+G28+G29+G30+G34</f>
        <v>8506548958</v>
      </c>
    </row>
    <row r="18" spans="1:7" ht="25.8" customHeight="1" x14ac:dyDescent="0.3">
      <c r="A18" s="19" t="s">
        <v>9</v>
      </c>
      <c r="B18" s="20" t="s">
        <v>10</v>
      </c>
      <c r="C18" s="20"/>
      <c r="D18" s="21">
        <f>D19+D20</f>
        <v>425291195</v>
      </c>
      <c r="E18" s="21">
        <f>E19+E20</f>
        <v>3305390272</v>
      </c>
      <c r="F18" s="21">
        <f>F19+F20</f>
        <v>1066074656</v>
      </c>
      <c r="G18" s="22">
        <f>G19+G20</f>
        <v>7697956926</v>
      </c>
    </row>
    <row r="19" spans="1:7" ht="25.8" customHeight="1" x14ac:dyDescent="0.3">
      <c r="A19" s="23" t="s">
        <v>11</v>
      </c>
      <c r="B19" s="24" t="s">
        <v>12</v>
      </c>
      <c r="C19" s="24"/>
      <c r="D19" s="25">
        <v>0</v>
      </c>
      <c r="E19" s="25">
        <v>0</v>
      </c>
      <c r="F19" s="25">
        <v>0</v>
      </c>
      <c r="G19" s="26">
        <v>0</v>
      </c>
    </row>
    <row r="20" spans="1:7" ht="25.8" customHeight="1" x14ac:dyDescent="0.3">
      <c r="A20" s="23" t="s">
        <v>13</v>
      </c>
      <c r="B20" s="24" t="s">
        <v>14</v>
      </c>
      <c r="C20" s="24"/>
      <c r="D20" s="25">
        <v>425291195</v>
      </c>
      <c r="E20" s="25">
        <v>3305390272</v>
      </c>
      <c r="F20" s="25">
        <v>1066074656</v>
      </c>
      <c r="G20" s="26">
        <v>7697956926</v>
      </c>
    </row>
    <row r="21" spans="1:7" ht="25.8" customHeight="1" x14ac:dyDescent="0.3">
      <c r="A21" s="19" t="s">
        <v>15</v>
      </c>
      <c r="B21" s="20" t="s">
        <v>16</v>
      </c>
      <c r="C21" s="20"/>
      <c r="D21" s="21">
        <f>D22+D23</f>
        <v>1064858</v>
      </c>
      <c r="E21" s="21">
        <f>E22+E23</f>
        <v>43538890</v>
      </c>
      <c r="F21" s="21">
        <f>F22+F23</f>
        <v>66011002</v>
      </c>
      <c r="G21" s="22">
        <f>G22+G23</f>
        <v>1156252697</v>
      </c>
    </row>
    <row r="22" spans="1:7" ht="25.8" customHeight="1" x14ac:dyDescent="0.3">
      <c r="A22" s="23" t="s">
        <v>17</v>
      </c>
      <c r="B22" s="24" t="s">
        <v>18</v>
      </c>
      <c r="C22" s="24"/>
      <c r="D22" s="25">
        <v>1064858</v>
      </c>
      <c r="E22" s="25">
        <v>43538890</v>
      </c>
      <c r="F22" s="25">
        <v>66011002</v>
      </c>
      <c r="G22" s="26">
        <v>1156252697</v>
      </c>
    </row>
    <row r="23" spans="1:7" ht="37.200000000000003" customHeight="1" x14ac:dyDescent="0.3">
      <c r="A23" s="23" t="s">
        <v>19</v>
      </c>
      <c r="B23" s="24" t="s">
        <v>20</v>
      </c>
      <c r="C23" s="24"/>
      <c r="D23" s="25">
        <v>0</v>
      </c>
      <c r="E23" s="25">
        <v>0</v>
      </c>
      <c r="F23" s="25">
        <v>0</v>
      </c>
      <c r="G23" s="26">
        <v>0</v>
      </c>
    </row>
    <row r="24" spans="1:7" ht="37.200000000000003" customHeight="1" x14ac:dyDescent="0.3">
      <c r="A24" s="19" t="s">
        <v>21</v>
      </c>
      <c r="B24" s="20" t="s">
        <v>22</v>
      </c>
      <c r="C24" s="20"/>
      <c r="D24" s="107">
        <v>74414921</v>
      </c>
      <c r="E24" s="107">
        <v>12039915</v>
      </c>
      <c r="F24" s="21">
        <v>-81476332</v>
      </c>
      <c r="G24" s="22">
        <v>-277473368</v>
      </c>
    </row>
    <row r="25" spans="1:7" ht="48" customHeight="1" x14ac:dyDescent="0.3">
      <c r="A25" s="19" t="s">
        <v>23</v>
      </c>
      <c r="B25" s="20" t="s">
        <v>24</v>
      </c>
      <c r="C25" s="20"/>
      <c r="D25" s="226">
        <v>-663091606</v>
      </c>
      <c r="E25" s="107">
        <v>38370059</v>
      </c>
      <c r="F25" s="21">
        <f>F26-F27</f>
        <v>-95593355</v>
      </c>
      <c r="G25" s="22">
        <f>G26-G27</f>
        <v>-70242092</v>
      </c>
    </row>
    <row r="26" spans="1:7" ht="48" customHeight="1" x14ac:dyDescent="0.3">
      <c r="A26" s="23" t="s">
        <v>25</v>
      </c>
      <c r="B26" s="24" t="s">
        <v>26</v>
      </c>
      <c r="C26" s="24"/>
      <c r="D26" s="227">
        <v>-178612584</v>
      </c>
      <c r="E26" s="25">
        <v>682125793</v>
      </c>
      <c r="F26" s="25">
        <v>-95756496</v>
      </c>
      <c r="G26" s="26">
        <v>-215256582</v>
      </c>
    </row>
    <row r="27" spans="1:7" ht="48" customHeight="1" x14ac:dyDescent="0.3">
      <c r="A27" s="23" t="s">
        <v>27</v>
      </c>
      <c r="B27" s="24" t="s">
        <v>28</v>
      </c>
      <c r="C27" s="24"/>
      <c r="D27" s="218">
        <v>484479022</v>
      </c>
      <c r="E27" s="218">
        <v>643755734</v>
      </c>
      <c r="F27" s="25">
        <v>-163141</v>
      </c>
      <c r="G27" s="26">
        <v>-145014490</v>
      </c>
    </row>
    <row r="28" spans="1:7" ht="25.8" customHeight="1" x14ac:dyDescent="0.3">
      <c r="A28" s="19" t="s">
        <v>29</v>
      </c>
      <c r="B28" s="20" t="s">
        <v>30</v>
      </c>
      <c r="C28" s="20"/>
      <c r="D28" s="21">
        <v>0</v>
      </c>
      <c r="E28" s="21">
        <v>0</v>
      </c>
      <c r="F28" s="21">
        <v>0</v>
      </c>
      <c r="G28" s="22">
        <v>0</v>
      </c>
    </row>
    <row r="29" spans="1:7" ht="48" customHeight="1" x14ac:dyDescent="0.3">
      <c r="A29" s="19" t="s">
        <v>31</v>
      </c>
      <c r="B29" s="20" t="s">
        <v>32</v>
      </c>
      <c r="C29" s="20"/>
      <c r="D29" s="21">
        <v>0</v>
      </c>
      <c r="E29" s="21">
        <v>0</v>
      </c>
      <c r="F29" s="21">
        <v>0</v>
      </c>
      <c r="G29" s="22">
        <v>0</v>
      </c>
    </row>
    <row r="30" spans="1:7" ht="25.2" x14ac:dyDescent="0.3">
      <c r="A30" s="19" t="s">
        <v>33</v>
      </c>
      <c r="B30" s="20" t="s">
        <v>34</v>
      </c>
      <c r="C30" s="20"/>
      <c r="D30" s="21">
        <f>D31+D32</f>
        <v>0</v>
      </c>
      <c r="E30" s="21">
        <f>E31+E32</f>
        <v>0</v>
      </c>
      <c r="F30" s="21">
        <f>F31+F32</f>
        <v>0</v>
      </c>
      <c r="G30" s="22">
        <f>G31+G32</f>
        <v>0</v>
      </c>
    </row>
    <row r="31" spans="1:7" ht="25.2" x14ac:dyDescent="0.3">
      <c r="A31" s="23" t="s">
        <v>35</v>
      </c>
      <c r="B31" s="24" t="s">
        <v>36</v>
      </c>
      <c r="C31" s="24"/>
      <c r="D31" s="25">
        <v>0</v>
      </c>
      <c r="E31" s="25">
        <v>0</v>
      </c>
      <c r="F31" s="25">
        <v>0</v>
      </c>
      <c r="G31" s="26">
        <v>0</v>
      </c>
    </row>
    <row r="32" spans="1:7" ht="25.2" x14ac:dyDescent="0.3">
      <c r="A32" s="23" t="s">
        <v>37</v>
      </c>
      <c r="B32" s="24" t="s">
        <v>38</v>
      </c>
      <c r="C32" s="24"/>
      <c r="D32" s="25">
        <v>0</v>
      </c>
      <c r="E32" s="25">
        <v>0</v>
      </c>
      <c r="F32" s="25">
        <v>0</v>
      </c>
      <c r="G32" s="26">
        <v>0</v>
      </c>
    </row>
    <row r="33" spans="1:7" ht="75.599999999999994" x14ac:dyDescent="0.3">
      <c r="A33" s="19" t="s">
        <v>39</v>
      </c>
      <c r="B33" s="20"/>
      <c r="C33" s="20"/>
      <c r="D33" s="21">
        <v>0</v>
      </c>
      <c r="E33" s="21">
        <v>0</v>
      </c>
      <c r="F33" s="21">
        <v>0</v>
      </c>
      <c r="G33" s="22">
        <v>0</v>
      </c>
    </row>
    <row r="34" spans="1:7" ht="25.2" x14ac:dyDescent="0.3">
      <c r="A34" s="19" t="s">
        <v>40</v>
      </c>
      <c r="B34" s="20" t="s">
        <v>41</v>
      </c>
      <c r="C34" s="20"/>
      <c r="D34" s="21">
        <v>0</v>
      </c>
      <c r="E34" s="21">
        <v>0</v>
      </c>
      <c r="F34" s="21">
        <v>0</v>
      </c>
      <c r="G34" s="22">
        <v>54795</v>
      </c>
    </row>
    <row r="35" spans="1:7" ht="25.2" x14ac:dyDescent="0.3">
      <c r="A35" s="15" t="s">
        <v>42</v>
      </c>
      <c r="B35" s="16" t="s">
        <v>43</v>
      </c>
      <c r="C35" s="16"/>
      <c r="D35" s="17">
        <f>D36+D40+D41+D42+D43</f>
        <v>1176685</v>
      </c>
      <c r="E35" s="17">
        <f>E36+E40+E41+E42+E43</f>
        <v>12940809</v>
      </c>
      <c r="F35" s="17">
        <f>F36+F40+F41+F42+F43</f>
        <v>1828510</v>
      </c>
      <c r="G35" s="18">
        <f>G36+G40+G41+G42+G43</f>
        <v>27104403</v>
      </c>
    </row>
    <row r="36" spans="1:7" ht="37.799999999999997" x14ac:dyDescent="0.3">
      <c r="A36" s="19" t="s">
        <v>44</v>
      </c>
      <c r="B36" s="20" t="s">
        <v>45</v>
      </c>
      <c r="C36" s="20"/>
      <c r="D36" s="21">
        <f>D37+D38+D39</f>
        <v>1176685</v>
      </c>
      <c r="E36" s="21">
        <f>E37+E38+E39</f>
        <v>12940809</v>
      </c>
      <c r="F36" s="21">
        <f>F37+F38+F39</f>
        <v>1828510</v>
      </c>
      <c r="G36" s="22">
        <f>G37+G38+G39</f>
        <v>27104403</v>
      </c>
    </row>
    <row r="37" spans="1:7" ht="25.2" x14ac:dyDescent="0.3">
      <c r="A37" s="23" t="s">
        <v>46</v>
      </c>
      <c r="B37" s="24" t="s">
        <v>47</v>
      </c>
      <c r="C37" s="24"/>
      <c r="D37" s="25">
        <v>784457</v>
      </c>
      <c r="E37" s="25">
        <v>8510399</v>
      </c>
      <c r="F37" s="25">
        <v>1219007</v>
      </c>
      <c r="G37" s="26">
        <v>17780571</v>
      </c>
    </row>
    <row r="38" spans="1:7" ht="25.2" x14ac:dyDescent="0.3">
      <c r="A38" s="23" t="s">
        <v>48</v>
      </c>
      <c r="B38" s="24" t="s">
        <v>49</v>
      </c>
      <c r="C38" s="24"/>
      <c r="D38" s="25">
        <v>0</v>
      </c>
      <c r="E38" s="25">
        <v>0</v>
      </c>
      <c r="F38" s="25">
        <v>0</v>
      </c>
      <c r="G38" s="26">
        <v>0</v>
      </c>
    </row>
    <row r="39" spans="1:7" ht="25.2" x14ac:dyDescent="0.3">
      <c r="A39" s="23" t="s">
        <v>50</v>
      </c>
      <c r="B39" s="24" t="s">
        <v>51</v>
      </c>
      <c r="C39" s="24"/>
      <c r="D39" s="25">
        <v>392228</v>
      </c>
      <c r="E39" s="25">
        <v>4430410</v>
      </c>
      <c r="F39" s="25">
        <v>609503</v>
      </c>
      <c r="G39" s="26">
        <v>9323832</v>
      </c>
    </row>
    <row r="40" spans="1:7" ht="37.799999999999997" x14ac:dyDescent="0.3">
      <c r="A40" s="19" t="s">
        <v>52</v>
      </c>
      <c r="B40" s="20" t="s">
        <v>53</v>
      </c>
      <c r="C40" s="20"/>
      <c r="D40" s="21">
        <v>0</v>
      </c>
      <c r="E40" s="21">
        <v>0</v>
      </c>
      <c r="F40" s="21">
        <v>0</v>
      </c>
      <c r="G40" s="22">
        <v>0</v>
      </c>
    </row>
    <row r="41" spans="1:7" ht="25.2" x14ac:dyDescent="0.3">
      <c r="A41" s="19" t="s">
        <v>54</v>
      </c>
      <c r="B41" s="20" t="s">
        <v>55</v>
      </c>
      <c r="C41" s="20"/>
      <c r="D41" s="21">
        <v>0</v>
      </c>
      <c r="E41" s="21">
        <v>0</v>
      </c>
      <c r="F41" s="21">
        <v>0</v>
      </c>
      <c r="G41" s="22">
        <v>0</v>
      </c>
    </row>
    <row r="42" spans="1:7" ht="63" x14ac:dyDescent="0.3">
      <c r="A42" s="19" t="s">
        <v>56</v>
      </c>
      <c r="B42" s="20" t="s">
        <v>57</v>
      </c>
      <c r="C42" s="20"/>
      <c r="D42" s="21">
        <v>0</v>
      </c>
      <c r="E42" s="21">
        <v>0</v>
      </c>
      <c r="F42" s="21">
        <v>0</v>
      </c>
      <c r="G42" s="22">
        <v>0</v>
      </c>
    </row>
    <row r="43" spans="1:7" ht="25.2" x14ac:dyDescent="0.3">
      <c r="A43" s="19" t="s">
        <v>58</v>
      </c>
      <c r="B43" s="20" t="s">
        <v>59</v>
      </c>
      <c r="C43" s="20"/>
      <c r="D43" s="21">
        <v>0</v>
      </c>
      <c r="E43" s="21">
        <v>0</v>
      </c>
      <c r="F43" s="21">
        <v>0</v>
      </c>
      <c r="G43" s="22">
        <v>0</v>
      </c>
    </row>
    <row r="44" spans="1:7" ht="25.2" x14ac:dyDescent="0.3">
      <c r="A44" s="15" t="s">
        <v>60</v>
      </c>
      <c r="B44" s="16" t="s">
        <v>61</v>
      </c>
      <c r="C44" s="16"/>
      <c r="D44" s="17">
        <f>D45+D46+D50+D51+D52+D53+D54+D55+D56+D57</f>
        <v>153157515</v>
      </c>
      <c r="E44" s="17">
        <f>E45+E46+E50+E51+E52+E53+E54+E55+E56+E57</f>
        <v>1190599993</v>
      </c>
      <c r="F44" s="17">
        <f>F45+F46+F50+F51+F52+F53+F54+F55+F56+F57</f>
        <v>215728525</v>
      </c>
      <c r="G44" s="18">
        <f>G45+G46+G50+G51+G52+G53+G54+G55+G56+G57</f>
        <v>1702116625</v>
      </c>
    </row>
    <row r="45" spans="1:7" ht="25.2" x14ac:dyDescent="0.3">
      <c r="A45" s="19" t="s">
        <v>62</v>
      </c>
      <c r="B45" s="20" t="s">
        <v>63</v>
      </c>
      <c r="C45" s="20"/>
      <c r="D45" s="21">
        <v>81997906</v>
      </c>
      <c r="E45" s="21">
        <v>611613879</v>
      </c>
      <c r="F45" s="21">
        <v>143486443</v>
      </c>
      <c r="G45" s="22">
        <v>1119161277</v>
      </c>
    </row>
    <row r="46" spans="1:7" ht="25.2" x14ac:dyDescent="0.3">
      <c r="A46" s="19" t="s">
        <v>64</v>
      </c>
      <c r="B46" s="20" t="s">
        <v>65</v>
      </c>
      <c r="C46" s="20"/>
      <c r="D46" s="21">
        <v>15109076</v>
      </c>
      <c r="E46" s="21">
        <v>122324568</v>
      </c>
      <c r="F46" s="21">
        <v>15230332</v>
      </c>
      <c r="G46" s="22">
        <v>121606058</v>
      </c>
    </row>
    <row r="47" spans="1:7" ht="25.2" x14ac:dyDescent="0.3">
      <c r="A47" s="23" t="s">
        <v>66</v>
      </c>
      <c r="B47" s="24" t="s">
        <v>67</v>
      </c>
      <c r="C47" s="24"/>
      <c r="D47" s="25">
        <v>15000000</v>
      </c>
      <c r="E47" s="25">
        <v>121403226</v>
      </c>
      <c r="F47" s="25">
        <v>15000000</v>
      </c>
      <c r="G47" s="26">
        <v>120000000</v>
      </c>
    </row>
    <row r="48" spans="1:7" ht="25.2" x14ac:dyDescent="0.3">
      <c r="A48" s="23" t="s">
        <v>68</v>
      </c>
      <c r="B48" s="24" t="s">
        <v>69</v>
      </c>
      <c r="C48" s="24"/>
      <c r="D48" s="25">
        <v>109076</v>
      </c>
      <c r="E48" s="25">
        <v>921342</v>
      </c>
      <c r="F48" s="25">
        <v>230332</v>
      </c>
      <c r="G48" s="26">
        <v>1606058</v>
      </c>
    </row>
    <row r="49" spans="1:7" ht="50.4" x14ac:dyDescent="0.3">
      <c r="A49" s="23" t="s">
        <v>70</v>
      </c>
      <c r="B49" s="24" t="s">
        <v>71</v>
      </c>
      <c r="C49" s="24"/>
      <c r="D49" s="25">
        <v>0</v>
      </c>
      <c r="E49" s="25">
        <v>0</v>
      </c>
      <c r="F49" s="25">
        <v>0</v>
      </c>
      <c r="G49" s="26">
        <v>0</v>
      </c>
    </row>
    <row r="50" spans="1:7" ht="25.2" x14ac:dyDescent="0.3">
      <c r="A50" s="19" t="s">
        <v>72</v>
      </c>
      <c r="B50" s="20" t="s">
        <v>73</v>
      </c>
      <c r="C50" s="20"/>
      <c r="D50" s="21">
        <v>7700000</v>
      </c>
      <c r="E50" s="21">
        <v>61600000</v>
      </c>
      <c r="F50" s="21">
        <v>7700000</v>
      </c>
      <c r="G50" s="22">
        <v>61600000</v>
      </c>
    </row>
    <row r="51" spans="1:7" ht="25.2" x14ac:dyDescent="0.3">
      <c r="A51" s="19" t="s">
        <v>74</v>
      </c>
      <c r="B51" s="20" t="s">
        <v>75</v>
      </c>
      <c r="C51" s="20"/>
      <c r="D51" s="21">
        <v>16500000</v>
      </c>
      <c r="E51" s="21">
        <v>132000000</v>
      </c>
      <c r="F51" s="21">
        <v>16500000</v>
      </c>
      <c r="G51" s="22">
        <v>132000000</v>
      </c>
    </row>
    <row r="52" spans="1:7" ht="25.2" x14ac:dyDescent="0.3">
      <c r="A52" s="19" t="s">
        <v>76</v>
      </c>
      <c r="B52" s="20" t="s">
        <v>77</v>
      </c>
      <c r="C52" s="20"/>
      <c r="D52" s="21">
        <v>13200000</v>
      </c>
      <c r="E52" s="21">
        <v>105600000</v>
      </c>
      <c r="F52" s="21">
        <v>13200000</v>
      </c>
      <c r="G52" s="22">
        <v>105600000</v>
      </c>
    </row>
    <row r="53" spans="1:7" ht="37.799999999999997" x14ac:dyDescent="0.3">
      <c r="A53" s="19" t="s">
        <v>78</v>
      </c>
      <c r="B53" s="20" t="s">
        <v>79</v>
      </c>
      <c r="C53" s="20"/>
      <c r="D53" s="21">
        <v>0</v>
      </c>
      <c r="E53" s="21">
        <v>0</v>
      </c>
      <c r="F53" s="21">
        <v>0</v>
      </c>
      <c r="G53" s="22">
        <v>0</v>
      </c>
    </row>
    <row r="54" spans="1:7" ht="25.2" x14ac:dyDescent="0.3">
      <c r="A54" s="19" t="s">
        <v>80</v>
      </c>
      <c r="B54" s="20" t="s">
        <v>81</v>
      </c>
      <c r="C54" s="20"/>
      <c r="D54" s="21">
        <v>0</v>
      </c>
      <c r="E54" s="21">
        <v>0</v>
      </c>
      <c r="F54" s="21">
        <v>0</v>
      </c>
      <c r="G54" s="22">
        <v>4050000</v>
      </c>
    </row>
    <row r="55" spans="1:7" ht="25.2" x14ac:dyDescent="0.3">
      <c r="A55" s="19" t="s">
        <v>82</v>
      </c>
      <c r="B55" s="20" t="s">
        <v>83</v>
      </c>
      <c r="C55" s="20"/>
      <c r="D55" s="21">
        <v>9200418</v>
      </c>
      <c r="E55" s="21">
        <v>76304431</v>
      </c>
      <c r="F55" s="21">
        <v>10163939</v>
      </c>
      <c r="G55" s="22">
        <v>80000034</v>
      </c>
    </row>
    <row r="56" spans="1:7" ht="25.2" x14ac:dyDescent="0.3">
      <c r="A56" s="19" t="s">
        <v>84</v>
      </c>
      <c r="B56" s="20" t="s">
        <v>85</v>
      </c>
      <c r="C56" s="20"/>
      <c r="D56" s="21">
        <v>0</v>
      </c>
      <c r="E56" s="21">
        <v>0</v>
      </c>
      <c r="F56" s="21">
        <v>0</v>
      </c>
      <c r="G56" s="22">
        <v>0</v>
      </c>
    </row>
    <row r="57" spans="1:7" ht="25.2" x14ac:dyDescent="0.3">
      <c r="A57" s="19" t="s">
        <v>86</v>
      </c>
      <c r="B57" s="20" t="s">
        <v>87</v>
      </c>
      <c r="C57" s="20"/>
      <c r="D57" s="21">
        <f>D58+D59+D60+D61+D62+D63+D64+D65+D66+D67+D68+D69+D70+D71</f>
        <v>9450115</v>
      </c>
      <c r="E57" s="21">
        <f>E58+E59+E60+E61+E62+E63+E64+E65+E66+E67+E68+E69+E70+E71</f>
        <v>81157115</v>
      </c>
      <c r="F57" s="21">
        <f>F58+F59+F60+F61+F62+F63+F64+F65+F66+F67+F68+F69+F70+F71</f>
        <v>9447811</v>
      </c>
      <c r="G57" s="22">
        <f>G58+G59+G60+G61+G62+G63+G64+G65+G66+G67+G68+G69+G70+G71</f>
        <v>78099256</v>
      </c>
    </row>
    <row r="58" spans="1:7" ht="37.799999999999997" x14ac:dyDescent="0.3">
      <c r="A58" s="23" t="s">
        <v>88</v>
      </c>
      <c r="B58" s="24" t="s">
        <v>89</v>
      </c>
      <c r="C58" s="24"/>
      <c r="D58" s="25">
        <v>9000000</v>
      </c>
      <c r="E58" s="25">
        <v>72000000</v>
      </c>
      <c r="F58" s="25">
        <v>9000000</v>
      </c>
      <c r="G58" s="26">
        <v>72000000</v>
      </c>
    </row>
    <row r="59" spans="1:7" ht="37.799999999999997" x14ac:dyDescent="0.3">
      <c r="A59" s="23" t="s">
        <v>90</v>
      </c>
      <c r="B59" s="24" t="s">
        <v>91</v>
      </c>
      <c r="C59" s="24"/>
      <c r="D59" s="25">
        <v>0</v>
      </c>
      <c r="E59" s="25">
        <v>0</v>
      </c>
      <c r="F59" s="25">
        <v>0</v>
      </c>
      <c r="G59" s="26">
        <v>0</v>
      </c>
    </row>
    <row r="60" spans="1:7" ht="25.2" x14ac:dyDescent="0.3">
      <c r="A60" s="23" t="s">
        <v>92</v>
      </c>
      <c r="B60" s="24" t="s">
        <v>93</v>
      </c>
      <c r="C60" s="24"/>
      <c r="D60" s="25">
        <v>0</v>
      </c>
      <c r="E60" s="25">
        <v>0</v>
      </c>
      <c r="F60" s="25">
        <v>0</v>
      </c>
      <c r="G60" s="26">
        <v>0</v>
      </c>
    </row>
    <row r="61" spans="1:7" ht="25.2" x14ac:dyDescent="0.3">
      <c r="A61" s="23" t="s">
        <v>94</v>
      </c>
      <c r="B61" s="24" t="s">
        <v>95</v>
      </c>
      <c r="C61" s="24"/>
      <c r="D61" s="25">
        <v>0</v>
      </c>
      <c r="E61" s="25">
        <v>0</v>
      </c>
      <c r="F61" s="25">
        <v>0</v>
      </c>
      <c r="G61" s="26">
        <v>0</v>
      </c>
    </row>
    <row r="62" spans="1:7" ht="25.2" x14ac:dyDescent="0.3">
      <c r="A62" s="23" t="s">
        <v>96</v>
      </c>
      <c r="B62" s="24" t="s">
        <v>97</v>
      </c>
      <c r="C62" s="24"/>
      <c r="D62" s="25">
        <v>0</v>
      </c>
      <c r="E62" s="25">
        <v>0</v>
      </c>
      <c r="F62" s="25">
        <v>0</v>
      </c>
      <c r="G62" s="26">
        <v>0</v>
      </c>
    </row>
    <row r="63" spans="1:7" ht="25.2" x14ac:dyDescent="0.3">
      <c r="A63" s="23" t="s">
        <v>98</v>
      </c>
      <c r="B63" s="24" t="s">
        <v>99</v>
      </c>
      <c r="C63" s="24"/>
      <c r="D63" s="25">
        <v>0</v>
      </c>
      <c r="E63" s="25">
        <v>0</v>
      </c>
      <c r="F63" s="25">
        <v>0</v>
      </c>
      <c r="G63" s="26">
        <v>0</v>
      </c>
    </row>
    <row r="64" spans="1:7" ht="25.2" x14ac:dyDescent="0.3">
      <c r="A64" s="23" t="s">
        <v>100</v>
      </c>
      <c r="B64" s="24" t="s">
        <v>101</v>
      </c>
      <c r="C64" s="24"/>
      <c r="D64" s="25">
        <v>428115</v>
      </c>
      <c r="E64" s="25">
        <v>5815115</v>
      </c>
      <c r="F64" s="25">
        <v>425811</v>
      </c>
      <c r="G64" s="26">
        <v>5824256</v>
      </c>
    </row>
    <row r="65" spans="1:7" ht="25.2" x14ac:dyDescent="0.3">
      <c r="A65" s="23" t="s">
        <v>102</v>
      </c>
      <c r="B65" s="24" t="s">
        <v>103</v>
      </c>
      <c r="C65" s="24"/>
      <c r="D65" s="25">
        <v>22000</v>
      </c>
      <c r="E65" s="25">
        <v>1342000</v>
      </c>
      <c r="F65" s="25">
        <v>22000</v>
      </c>
      <c r="G65" s="26">
        <v>275000</v>
      </c>
    </row>
    <row r="66" spans="1:7" ht="37.799999999999997" x14ac:dyDescent="0.3">
      <c r="A66" s="23" t="s">
        <v>104</v>
      </c>
      <c r="B66" s="24" t="s">
        <v>105</v>
      </c>
      <c r="C66" s="24"/>
      <c r="D66" s="25">
        <v>0</v>
      </c>
      <c r="E66" s="25">
        <v>0</v>
      </c>
      <c r="F66" s="25">
        <v>0</v>
      </c>
      <c r="G66" s="26">
        <v>0</v>
      </c>
    </row>
    <row r="67" spans="1:7" ht="25.2" x14ac:dyDescent="0.3">
      <c r="A67" s="23" t="s">
        <v>106</v>
      </c>
      <c r="B67" s="24" t="s">
        <v>107</v>
      </c>
      <c r="C67" s="24"/>
      <c r="D67" s="25">
        <v>0</v>
      </c>
      <c r="E67" s="25">
        <v>0</v>
      </c>
      <c r="F67" s="25">
        <v>0</v>
      </c>
      <c r="G67" s="26">
        <v>0</v>
      </c>
    </row>
    <row r="68" spans="1:7" ht="37.799999999999997" x14ac:dyDescent="0.3">
      <c r="A68" s="23" t="s">
        <v>108</v>
      </c>
      <c r="B68" s="24" t="s">
        <v>109</v>
      </c>
      <c r="C68" s="24"/>
      <c r="D68" s="25">
        <v>0</v>
      </c>
      <c r="E68" s="25">
        <v>0</v>
      </c>
      <c r="F68" s="25">
        <v>0</v>
      </c>
      <c r="G68" s="26">
        <v>0</v>
      </c>
    </row>
    <row r="69" spans="1:7" ht="25.2" x14ac:dyDescent="0.3">
      <c r="A69" s="23" t="s">
        <v>110</v>
      </c>
      <c r="B69" s="24" t="s">
        <v>111</v>
      </c>
      <c r="C69" s="24"/>
      <c r="D69" s="25">
        <v>0</v>
      </c>
      <c r="E69" s="25">
        <v>0</v>
      </c>
      <c r="F69" s="25">
        <v>0</v>
      </c>
      <c r="G69" s="26">
        <v>0</v>
      </c>
    </row>
    <row r="70" spans="1:7" ht="25.2" x14ac:dyDescent="0.3">
      <c r="A70" s="23" t="s">
        <v>112</v>
      </c>
      <c r="B70" s="24" t="s">
        <v>113</v>
      </c>
      <c r="C70" s="24"/>
      <c r="D70" s="25">
        <v>0</v>
      </c>
      <c r="E70" s="25">
        <v>0</v>
      </c>
      <c r="F70" s="25">
        <v>0</v>
      </c>
      <c r="G70" s="26">
        <v>0</v>
      </c>
    </row>
    <row r="71" spans="1:7" ht="25.2" x14ac:dyDescent="0.3">
      <c r="A71" s="23" t="s">
        <v>114</v>
      </c>
      <c r="B71" s="24" t="s">
        <v>115</v>
      </c>
      <c r="C71" s="24"/>
      <c r="D71" s="25">
        <v>0</v>
      </c>
      <c r="E71" s="25">
        <v>2000000</v>
      </c>
      <c r="F71" s="25">
        <v>0</v>
      </c>
      <c r="G71" s="26">
        <v>0</v>
      </c>
    </row>
    <row r="72" spans="1:7" ht="37.799999999999997" x14ac:dyDescent="0.3">
      <c r="A72" s="15" t="s">
        <v>116</v>
      </c>
      <c r="B72" s="16" t="s">
        <v>117</v>
      </c>
      <c r="C72" s="16"/>
      <c r="D72" s="17">
        <f>D17-D35-D44</f>
        <v>-316654832</v>
      </c>
      <c r="E72" s="17">
        <f>E17-E35-E44</f>
        <v>2195798334</v>
      </c>
      <c r="F72" s="17">
        <f>F17-F35-F44</f>
        <v>737458936</v>
      </c>
      <c r="G72" s="18">
        <f>G17-G35-G44</f>
        <v>6777327930</v>
      </c>
    </row>
    <row r="73" spans="1:7" ht="37.799999999999997" x14ac:dyDescent="0.3">
      <c r="A73" s="15" t="s">
        <v>118</v>
      </c>
      <c r="B73" s="16" t="s">
        <v>119</v>
      </c>
      <c r="C73" s="16"/>
      <c r="D73" s="17">
        <f>D74-D75</f>
        <v>0</v>
      </c>
      <c r="E73" s="17">
        <f>E74-E75</f>
        <v>0</v>
      </c>
      <c r="F73" s="17">
        <f>F74-F75</f>
        <v>0</v>
      </c>
      <c r="G73" s="18">
        <f>G74-G75</f>
        <v>0</v>
      </c>
    </row>
    <row r="74" spans="1:7" ht="25.2" x14ac:dyDescent="0.3">
      <c r="A74" s="19" t="s">
        <v>120</v>
      </c>
      <c r="B74" s="20" t="s">
        <v>121</v>
      </c>
      <c r="C74" s="20"/>
      <c r="D74" s="21">
        <v>0</v>
      </c>
      <c r="E74" s="21">
        <v>0</v>
      </c>
      <c r="F74" s="21">
        <v>0</v>
      </c>
      <c r="G74" s="22">
        <v>0</v>
      </c>
    </row>
    <row r="75" spans="1:7" ht="25.2" x14ac:dyDescent="0.3">
      <c r="A75" s="19" t="s">
        <v>122</v>
      </c>
      <c r="B75" s="20" t="s">
        <v>123</v>
      </c>
      <c r="C75" s="20"/>
      <c r="D75" s="21">
        <v>0</v>
      </c>
      <c r="E75" s="21">
        <v>0</v>
      </c>
      <c r="F75" s="21">
        <v>0</v>
      </c>
      <c r="G75" s="22">
        <v>0</v>
      </c>
    </row>
    <row r="76" spans="1:7" ht="37.799999999999997" x14ac:dyDescent="0.3">
      <c r="A76" s="15" t="s">
        <v>124</v>
      </c>
      <c r="B76" s="16" t="s">
        <v>125</v>
      </c>
      <c r="C76" s="16"/>
      <c r="D76" s="17">
        <f>D72+D73</f>
        <v>-316654832</v>
      </c>
      <c r="E76" s="17">
        <f>E72+E73</f>
        <v>2195798334</v>
      </c>
      <c r="F76" s="17">
        <f>F72+F73</f>
        <v>737458936</v>
      </c>
      <c r="G76" s="18">
        <f>G72+G73</f>
        <v>6777327930</v>
      </c>
    </row>
    <row r="77" spans="1:7" ht="25.2" x14ac:dyDescent="0.3">
      <c r="A77" s="19" t="s">
        <v>126</v>
      </c>
      <c r="B77" s="20" t="s">
        <v>127</v>
      </c>
      <c r="C77" s="20"/>
      <c r="D77" s="226">
        <v>346436774</v>
      </c>
      <c r="E77" s="107">
        <v>2157428275</v>
      </c>
      <c r="F77" s="21">
        <v>833052291</v>
      </c>
      <c r="G77" s="22">
        <v>6847570022</v>
      </c>
    </row>
    <row r="78" spans="1:7" ht="25.2" x14ac:dyDescent="0.3">
      <c r="A78" s="19" t="s">
        <v>128</v>
      </c>
      <c r="B78" s="20" t="s">
        <v>129</v>
      </c>
      <c r="C78" s="20"/>
      <c r="D78" s="226">
        <v>-663091606</v>
      </c>
      <c r="E78" s="107">
        <v>38370059</v>
      </c>
      <c r="F78" s="21">
        <v>-95593355</v>
      </c>
      <c r="G78" s="22">
        <v>-70242092</v>
      </c>
    </row>
    <row r="79" spans="1:7" ht="25.2" x14ac:dyDescent="0.3">
      <c r="A79" s="15" t="s">
        <v>130</v>
      </c>
      <c r="B79" s="16" t="s">
        <v>131</v>
      </c>
      <c r="C79" s="16"/>
      <c r="D79" s="17">
        <v>0</v>
      </c>
      <c r="E79" s="17">
        <v>0</v>
      </c>
      <c r="F79" s="17">
        <v>0</v>
      </c>
      <c r="G79" s="18">
        <v>0</v>
      </c>
    </row>
    <row r="80" spans="1:7" ht="37.799999999999997" x14ac:dyDescent="0.3">
      <c r="A80" s="27" t="s">
        <v>132</v>
      </c>
      <c r="B80" s="28" t="s">
        <v>133</v>
      </c>
      <c r="C80" s="28"/>
      <c r="D80" s="29">
        <f>D76-D79</f>
        <v>-316654832</v>
      </c>
      <c r="E80" s="29">
        <f>E76-E79</f>
        <v>2195798334</v>
      </c>
      <c r="F80" s="29">
        <f>F76-F79</f>
        <v>737458936</v>
      </c>
      <c r="G80" s="30">
        <f>G76-G79</f>
        <v>6777327930</v>
      </c>
    </row>
    <row r="81" spans="1:4" ht="10.199999999999999" customHeight="1" x14ac:dyDescent="0.3">
      <c r="A81" s="1"/>
      <c r="B81" s="1"/>
      <c r="C81" s="1"/>
      <c r="D81" s="1"/>
    </row>
    <row r="82" spans="1:4" ht="15" customHeight="1" x14ac:dyDescent="0.25">
      <c r="A82" s="31"/>
      <c r="B82" s="5"/>
      <c r="C82" s="32"/>
    </row>
    <row r="83" spans="1:4" ht="15" customHeight="1" x14ac:dyDescent="0.25">
      <c r="A83" s="6"/>
      <c r="B83" s="33"/>
      <c r="C83" s="34"/>
    </row>
    <row r="84" spans="1:4" ht="15.6" customHeight="1" x14ac:dyDescent="0.3">
      <c r="A84" s="1"/>
      <c r="B84" s="1"/>
      <c r="C84" s="1"/>
      <c r="D84" s="1"/>
    </row>
    <row r="85" spans="1:4" ht="15.6" customHeight="1" x14ac:dyDescent="0.3">
      <c r="A85" s="1"/>
      <c r="B85" s="1"/>
      <c r="C85" s="1"/>
      <c r="D85" s="1"/>
    </row>
  </sheetData>
  <mergeCells count="5">
    <mergeCell ref="A15:A16"/>
    <mergeCell ref="B15:B16"/>
    <mergeCell ref="C15:C16"/>
    <mergeCell ref="D15:E15"/>
    <mergeCell ref="F15:G15"/>
  </mergeCells>
  <printOptions horizontalCentered="1"/>
  <pageMargins left="0" right="0" top="0.5899999737739563" bottom="0.5899999737739563" header="0.5" footer="0.5"/>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B28B3-6576-4E1D-A4E8-DB0569C87987}">
  <sheetPr>
    <tabColor theme="4" tint="-0.499984740745262"/>
    <outlinePr summaryBelow="0"/>
  </sheetPr>
  <dimension ref="A1:G121"/>
  <sheetViews>
    <sheetView showGridLines="0" showZeros="0" showOutlineSymbols="0" topLeftCell="A52" zoomScaleNormal="100" workbookViewId="0">
      <selection activeCell="J109" sqref="J109:J110"/>
    </sheetView>
  </sheetViews>
  <sheetFormatPr defaultRowHeight="14.4" x14ac:dyDescent="0.3"/>
  <cols>
    <col min="1" max="1" width="52.44140625" style="3" customWidth="1"/>
    <col min="2" max="3" width="7.6640625" style="3" customWidth="1"/>
    <col min="4" max="5" width="19.21875" style="3" customWidth="1"/>
    <col min="6" max="16384" width="8.88671875" style="3"/>
  </cols>
  <sheetData>
    <row r="1" spans="1:7" ht="55.8" customHeight="1" x14ac:dyDescent="0.3">
      <c r="A1" s="1"/>
      <c r="B1" s="1"/>
      <c r="C1" s="1"/>
      <c r="D1" s="223"/>
    </row>
    <row r="2" spans="1:7" ht="25.8" customHeight="1" x14ac:dyDescent="0.3">
      <c r="A2" s="45"/>
    </row>
    <row r="3" spans="1:7" ht="10.8" customHeight="1" x14ac:dyDescent="0.3">
      <c r="A3" s="1"/>
      <c r="B3" s="1"/>
      <c r="C3" s="1"/>
      <c r="D3" s="1"/>
      <c r="E3" s="1"/>
      <c r="F3" s="1"/>
      <c r="G3" s="1"/>
    </row>
    <row r="4" spans="1:7" ht="36.6" customHeight="1" x14ac:dyDescent="0.3">
      <c r="A4" s="46"/>
    </row>
    <row r="5" spans="1:7" ht="18.600000000000001" customHeight="1" x14ac:dyDescent="0.3">
      <c r="A5" s="47"/>
    </row>
    <row r="6" spans="1:7" ht="15.6" customHeight="1" x14ac:dyDescent="0.3">
      <c r="A6" s="49"/>
      <c r="B6" s="49"/>
    </row>
    <row r="7" spans="1:7" ht="15.6" customHeight="1" x14ac:dyDescent="0.3">
      <c r="A7" s="1"/>
      <c r="B7" s="1"/>
    </row>
    <row r="8" spans="1:7" ht="15.6" customHeight="1" x14ac:dyDescent="0.3">
      <c r="A8" s="49"/>
      <c r="B8" s="49"/>
    </row>
    <row r="9" spans="1:7" ht="15.6" customHeight="1" x14ac:dyDescent="0.3">
      <c r="A9" s="1"/>
      <c r="B9" s="1"/>
    </row>
    <row r="10" spans="1:7" ht="15.6" customHeight="1" x14ac:dyDescent="0.3">
      <c r="A10" s="49"/>
      <c r="B10" s="49"/>
    </row>
    <row r="11" spans="1:7" ht="15.6" customHeight="1" x14ac:dyDescent="0.3">
      <c r="A11" s="1"/>
      <c r="B11" s="1"/>
    </row>
    <row r="12" spans="1:7" ht="15.6" customHeight="1" x14ac:dyDescent="0.3">
      <c r="A12" s="49"/>
      <c r="B12" s="49"/>
    </row>
    <row r="13" spans="1:7" ht="15.6" customHeight="1" x14ac:dyDescent="0.3">
      <c r="A13" s="1"/>
      <c r="B13" s="1"/>
    </row>
    <row r="14" spans="1:7" ht="13.8" customHeight="1" x14ac:dyDescent="0.3">
      <c r="A14" s="9"/>
      <c r="B14" s="9"/>
      <c r="C14" s="9"/>
      <c r="D14" s="9"/>
      <c r="E14" s="9"/>
      <c r="F14" s="222"/>
    </row>
    <row r="15" spans="1:7" ht="36.6" customHeight="1" x14ac:dyDescent="0.3">
      <c r="A15" s="11" t="s">
        <v>134</v>
      </c>
      <c r="B15" s="12" t="s">
        <v>1</v>
      </c>
      <c r="C15" s="12" t="s">
        <v>135</v>
      </c>
      <c r="D15" s="221" t="s">
        <v>914</v>
      </c>
      <c r="E15" s="52" t="s">
        <v>136</v>
      </c>
    </row>
    <row r="16" spans="1:7" ht="25.8" customHeight="1" x14ac:dyDescent="0.3">
      <c r="A16" s="216" t="s">
        <v>137</v>
      </c>
      <c r="B16" s="215" t="s">
        <v>138</v>
      </c>
      <c r="C16" s="215"/>
      <c r="D16" s="105">
        <v>0</v>
      </c>
      <c r="E16" s="106">
        <v>0</v>
      </c>
    </row>
    <row r="17" spans="1:5" ht="25.8" customHeight="1" x14ac:dyDescent="0.3">
      <c r="A17" s="216" t="s">
        <v>139</v>
      </c>
      <c r="B17" s="215" t="s">
        <v>140</v>
      </c>
      <c r="C17" s="215"/>
      <c r="D17" s="105">
        <f>D18+D23+D24</f>
        <v>14919314381</v>
      </c>
      <c r="E17" s="106">
        <f>E18+E23+E24</f>
        <v>4120148988</v>
      </c>
    </row>
    <row r="18" spans="1:5" ht="25.8" customHeight="1" x14ac:dyDescent="0.3">
      <c r="A18" s="19" t="s">
        <v>141</v>
      </c>
      <c r="B18" s="20" t="s">
        <v>142</v>
      </c>
      <c r="C18" s="214"/>
      <c r="D18" s="107">
        <f>D19+D20+D21+D22</f>
        <v>14919314381</v>
      </c>
      <c r="E18" s="108">
        <f>E19+E20+E21+E22</f>
        <v>4120148988</v>
      </c>
    </row>
    <row r="19" spans="1:5" ht="25.8" customHeight="1" x14ac:dyDescent="0.3">
      <c r="A19" s="220" t="s">
        <v>143</v>
      </c>
      <c r="B19" s="219" t="s">
        <v>144</v>
      </c>
      <c r="C19" s="219"/>
      <c r="D19" s="218">
        <v>2000000</v>
      </c>
      <c r="E19" s="217">
        <v>4250000</v>
      </c>
    </row>
    <row r="20" spans="1:5" ht="25.8" customHeight="1" x14ac:dyDescent="0.3">
      <c r="A20" s="220" t="s">
        <v>145</v>
      </c>
      <c r="B20" s="219" t="s">
        <v>146</v>
      </c>
      <c r="C20" s="219"/>
      <c r="D20" s="218">
        <v>0</v>
      </c>
      <c r="E20" s="217">
        <v>0</v>
      </c>
    </row>
    <row r="21" spans="1:5" ht="25.8" customHeight="1" x14ac:dyDescent="0.3">
      <c r="A21" s="220" t="s">
        <v>147</v>
      </c>
      <c r="B21" s="219" t="s">
        <v>148</v>
      </c>
      <c r="C21" s="219"/>
      <c r="D21" s="218">
        <v>14917314381</v>
      </c>
      <c r="E21" s="217">
        <v>4115898988</v>
      </c>
    </row>
    <row r="22" spans="1:5" ht="25.8" customHeight="1" x14ac:dyDescent="0.3">
      <c r="A22" s="220" t="s">
        <v>149</v>
      </c>
      <c r="B22" s="219" t="s">
        <v>150</v>
      </c>
      <c r="C22" s="219"/>
      <c r="D22" s="218">
        <v>0</v>
      </c>
      <c r="E22" s="217">
        <v>0</v>
      </c>
    </row>
    <row r="23" spans="1:5" ht="25.8" customHeight="1" x14ac:dyDescent="0.3">
      <c r="A23" s="19" t="s">
        <v>151</v>
      </c>
      <c r="B23" s="20" t="s">
        <v>152</v>
      </c>
      <c r="C23" s="214"/>
      <c r="D23" s="107">
        <v>0</v>
      </c>
      <c r="E23" s="108">
        <v>0</v>
      </c>
    </row>
    <row r="24" spans="1:5" ht="25.8" customHeight="1" x14ac:dyDescent="0.3">
      <c r="A24" s="19" t="s">
        <v>153</v>
      </c>
      <c r="B24" s="20" t="s">
        <v>154</v>
      </c>
      <c r="C24" s="214"/>
      <c r="D24" s="107">
        <v>0</v>
      </c>
      <c r="E24" s="108">
        <v>0</v>
      </c>
    </row>
    <row r="25" spans="1:5" ht="25.8" customHeight="1" x14ac:dyDescent="0.3">
      <c r="A25" s="216" t="s">
        <v>155</v>
      </c>
      <c r="B25" s="215" t="s">
        <v>156</v>
      </c>
      <c r="C25" s="215"/>
      <c r="D25" s="105">
        <f>D26-D36</f>
        <v>52539269502</v>
      </c>
      <c r="E25" s="106">
        <f>E26-E36</f>
        <v>63011969913</v>
      </c>
    </row>
    <row r="26" spans="1:5" ht="25.8" customHeight="1" x14ac:dyDescent="0.3">
      <c r="A26" s="19" t="s">
        <v>157</v>
      </c>
      <c r="B26" s="20" t="s">
        <v>158</v>
      </c>
      <c r="C26" s="214"/>
      <c r="D26" s="107">
        <f>D27+D28+D29+D30+D31+D32+D33+D34+D35</f>
        <v>52539269502</v>
      </c>
      <c r="E26" s="108">
        <f>E27+E28+E29+E30+E31+E32+E33+E34+E35</f>
        <v>63011969913</v>
      </c>
    </row>
    <row r="27" spans="1:5" ht="25.8" customHeight="1" x14ac:dyDescent="0.3">
      <c r="A27" s="220" t="s">
        <v>159</v>
      </c>
      <c r="B27" s="219" t="s">
        <v>160</v>
      </c>
      <c r="C27" s="219"/>
      <c r="D27" s="218">
        <v>0</v>
      </c>
      <c r="E27" s="217">
        <v>0</v>
      </c>
    </row>
    <row r="28" spans="1:5" ht="25.8" customHeight="1" x14ac:dyDescent="0.3">
      <c r="A28" s="220" t="s">
        <v>161</v>
      </c>
      <c r="B28" s="219" t="s">
        <v>162</v>
      </c>
      <c r="C28" s="219"/>
      <c r="D28" s="218">
        <v>0</v>
      </c>
      <c r="E28" s="217">
        <v>0</v>
      </c>
    </row>
    <row r="29" spans="1:5" ht="25.8" customHeight="1" x14ac:dyDescent="0.3">
      <c r="A29" s="220" t="s">
        <v>163</v>
      </c>
      <c r="B29" s="219" t="s">
        <v>164</v>
      </c>
      <c r="C29" s="219"/>
      <c r="D29" s="218">
        <v>48539269502</v>
      </c>
      <c r="E29" s="217">
        <v>59011969913</v>
      </c>
    </row>
    <row r="30" spans="1:5" ht="25.8" customHeight="1" x14ac:dyDescent="0.3">
      <c r="A30" s="220" t="s">
        <v>165</v>
      </c>
      <c r="B30" s="219" t="s">
        <v>166</v>
      </c>
      <c r="C30" s="219"/>
      <c r="D30" s="218">
        <v>4000000000</v>
      </c>
      <c r="E30" s="217">
        <v>4000000000</v>
      </c>
    </row>
    <row r="31" spans="1:5" ht="25.8" customHeight="1" x14ac:dyDescent="0.3">
      <c r="A31" s="220" t="s">
        <v>167</v>
      </c>
      <c r="B31" s="219" t="s">
        <v>168</v>
      </c>
      <c r="C31" s="219"/>
      <c r="D31" s="218">
        <v>0</v>
      </c>
      <c r="E31" s="217">
        <v>0</v>
      </c>
    </row>
    <row r="32" spans="1:5" ht="25.8" customHeight="1" x14ac:dyDescent="0.3">
      <c r="A32" s="220" t="s">
        <v>169</v>
      </c>
      <c r="B32" s="219" t="s">
        <v>170</v>
      </c>
      <c r="C32" s="219"/>
      <c r="D32" s="218">
        <v>0</v>
      </c>
      <c r="E32" s="217">
        <v>0</v>
      </c>
    </row>
    <row r="33" spans="1:5" ht="25.2" x14ac:dyDescent="0.3">
      <c r="A33" s="220" t="s">
        <v>171</v>
      </c>
      <c r="B33" s="219" t="s">
        <v>172</v>
      </c>
      <c r="C33" s="219"/>
      <c r="D33" s="218">
        <v>0</v>
      </c>
      <c r="E33" s="217">
        <v>0</v>
      </c>
    </row>
    <row r="34" spans="1:5" ht="25.2" x14ac:dyDescent="0.3">
      <c r="A34" s="220" t="s">
        <v>173</v>
      </c>
      <c r="B34" s="219" t="s">
        <v>174</v>
      </c>
      <c r="C34" s="219"/>
      <c r="D34" s="218">
        <v>0</v>
      </c>
      <c r="E34" s="217">
        <v>0</v>
      </c>
    </row>
    <row r="35" spans="1:5" ht="25.2" x14ac:dyDescent="0.3">
      <c r="A35" s="220" t="s">
        <v>175</v>
      </c>
      <c r="B35" s="219" t="s">
        <v>176</v>
      </c>
      <c r="C35" s="219"/>
      <c r="D35" s="218">
        <v>0</v>
      </c>
      <c r="E35" s="217">
        <v>0</v>
      </c>
    </row>
    <row r="36" spans="1:5" ht="25.2" x14ac:dyDescent="0.3">
      <c r="A36" s="19" t="s">
        <v>177</v>
      </c>
      <c r="B36" s="20" t="s">
        <v>178</v>
      </c>
      <c r="C36" s="214"/>
      <c r="D36" s="107">
        <v>0</v>
      </c>
      <c r="E36" s="108">
        <v>0</v>
      </c>
    </row>
    <row r="37" spans="1:5" ht="25.2" x14ac:dyDescent="0.3">
      <c r="A37" s="216" t="s">
        <v>179</v>
      </c>
      <c r="B37" s="215" t="s">
        <v>180</v>
      </c>
      <c r="C37" s="215"/>
      <c r="D37" s="105">
        <f>D38+D40+D54-D60</f>
        <v>1454048446</v>
      </c>
      <c r="E37" s="106">
        <f>E38+E40+E54-E60</f>
        <v>2231227095</v>
      </c>
    </row>
    <row r="38" spans="1:5" ht="25.2" x14ac:dyDescent="0.3">
      <c r="A38" s="19" t="s">
        <v>181</v>
      </c>
      <c r="B38" s="20" t="s">
        <v>182</v>
      </c>
      <c r="C38" s="214"/>
      <c r="D38" s="107">
        <v>0</v>
      </c>
      <c r="E38" s="108">
        <v>0</v>
      </c>
    </row>
    <row r="39" spans="1:5" ht="25.2" x14ac:dyDescent="0.3">
      <c r="A39" s="19" t="s">
        <v>183</v>
      </c>
      <c r="B39" s="20" t="s">
        <v>184</v>
      </c>
      <c r="C39" s="214"/>
      <c r="D39" s="107">
        <v>0</v>
      </c>
      <c r="E39" s="108">
        <v>0</v>
      </c>
    </row>
    <row r="40" spans="1:5" ht="25.2" x14ac:dyDescent="0.3">
      <c r="A40" s="19" t="s">
        <v>185</v>
      </c>
      <c r="B40" s="20" t="s">
        <v>186</v>
      </c>
      <c r="C40" s="214"/>
      <c r="D40" s="107">
        <f>D41+D47+D48</f>
        <v>1454048446</v>
      </c>
      <c r="E40" s="108">
        <f>E41+E47+E48</f>
        <v>2231227095</v>
      </c>
    </row>
    <row r="41" spans="1:5" ht="25.2" x14ac:dyDescent="0.3">
      <c r="A41" s="19" t="s">
        <v>187</v>
      </c>
      <c r="B41" s="20" t="s">
        <v>188</v>
      </c>
      <c r="C41" s="214"/>
      <c r="D41" s="107">
        <f>D42+D43+D44+D45+D46</f>
        <v>0</v>
      </c>
      <c r="E41" s="108">
        <f>E42+E43+E44+E45+E46</f>
        <v>0</v>
      </c>
    </row>
    <row r="42" spans="1:5" ht="25.2" x14ac:dyDescent="0.3">
      <c r="A42" s="220" t="s">
        <v>189</v>
      </c>
      <c r="B42" s="219" t="s">
        <v>190</v>
      </c>
      <c r="C42" s="219"/>
      <c r="D42" s="218">
        <v>0</v>
      </c>
      <c r="E42" s="217">
        <v>0</v>
      </c>
    </row>
    <row r="43" spans="1:5" ht="25.2" x14ac:dyDescent="0.3">
      <c r="A43" s="220" t="s">
        <v>191</v>
      </c>
      <c r="B43" s="219" t="s">
        <v>192</v>
      </c>
      <c r="C43" s="219"/>
      <c r="D43" s="218">
        <v>0</v>
      </c>
      <c r="E43" s="217">
        <v>0</v>
      </c>
    </row>
    <row r="44" spans="1:5" ht="37.799999999999997" x14ac:dyDescent="0.3">
      <c r="A44" s="220" t="s">
        <v>193</v>
      </c>
      <c r="B44" s="219" t="s">
        <v>194</v>
      </c>
      <c r="C44" s="219"/>
      <c r="D44" s="218">
        <v>0</v>
      </c>
      <c r="E44" s="217">
        <v>0</v>
      </c>
    </row>
    <row r="45" spans="1:5" ht="37.799999999999997" x14ac:dyDescent="0.3">
      <c r="A45" s="220" t="s">
        <v>195</v>
      </c>
      <c r="B45" s="219" t="s">
        <v>196</v>
      </c>
      <c r="C45" s="219"/>
      <c r="D45" s="218">
        <v>0</v>
      </c>
      <c r="E45" s="217">
        <v>0</v>
      </c>
    </row>
    <row r="46" spans="1:5" ht="25.2" x14ac:dyDescent="0.3">
      <c r="A46" s="220" t="s">
        <v>197</v>
      </c>
      <c r="B46" s="219" t="s">
        <v>198</v>
      </c>
      <c r="C46" s="219"/>
      <c r="D46" s="218">
        <v>0</v>
      </c>
      <c r="E46" s="217">
        <v>0</v>
      </c>
    </row>
    <row r="47" spans="1:5" ht="37.799999999999997" x14ac:dyDescent="0.3">
      <c r="A47" s="19" t="s">
        <v>199</v>
      </c>
      <c r="B47" s="20" t="s">
        <v>200</v>
      </c>
      <c r="C47" s="214"/>
      <c r="D47" s="107">
        <v>0</v>
      </c>
      <c r="E47" s="108">
        <v>0</v>
      </c>
    </row>
    <row r="48" spans="1:5" ht="25.2" x14ac:dyDescent="0.3">
      <c r="A48" s="19" t="s">
        <v>201</v>
      </c>
      <c r="B48" s="20" t="s">
        <v>202</v>
      </c>
      <c r="C48" s="214"/>
      <c r="D48" s="107">
        <f>D49+D50+D51+D52+D53</f>
        <v>1454048446</v>
      </c>
      <c r="E48" s="108">
        <f>E49+E50+E51+E52+E53</f>
        <v>2231227095</v>
      </c>
    </row>
    <row r="49" spans="1:5" ht="25.2" x14ac:dyDescent="0.3">
      <c r="A49" s="220" t="s">
        <v>203</v>
      </c>
      <c r="B49" s="219" t="s">
        <v>204</v>
      </c>
      <c r="C49" s="219"/>
      <c r="D49" s="218">
        <v>0</v>
      </c>
      <c r="E49" s="217">
        <v>0</v>
      </c>
    </row>
    <row r="50" spans="1:5" ht="25.2" x14ac:dyDescent="0.3">
      <c r="A50" s="220" t="s">
        <v>205</v>
      </c>
      <c r="B50" s="219" t="s">
        <v>206</v>
      </c>
      <c r="C50" s="219"/>
      <c r="D50" s="218">
        <v>1454048446</v>
      </c>
      <c r="E50" s="217">
        <v>2231227095</v>
      </c>
    </row>
    <row r="51" spans="1:5" ht="25.2" x14ac:dyDescent="0.3">
      <c r="A51" s="220" t="s">
        <v>207</v>
      </c>
      <c r="B51" s="219" t="s">
        <v>208</v>
      </c>
      <c r="C51" s="219"/>
      <c r="D51" s="218">
        <v>0</v>
      </c>
      <c r="E51" s="217">
        <v>0</v>
      </c>
    </row>
    <row r="52" spans="1:5" ht="25.2" x14ac:dyDescent="0.3">
      <c r="A52" s="220" t="s">
        <v>209</v>
      </c>
      <c r="B52" s="219" t="s">
        <v>210</v>
      </c>
      <c r="C52" s="219"/>
      <c r="D52" s="218">
        <v>0</v>
      </c>
      <c r="E52" s="217">
        <v>0</v>
      </c>
    </row>
    <row r="53" spans="1:5" ht="25.2" x14ac:dyDescent="0.3">
      <c r="A53" s="220" t="s">
        <v>211</v>
      </c>
      <c r="B53" s="219" t="s">
        <v>212</v>
      </c>
      <c r="C53" s="219"/>
      <c r="D53" s="218">
        <v>0</v>
      </c>
      <c r="E53" s="217">
        <v>0</v>
      </c>
    </row>
    <row r="54" spans="1:5" ht="25.2" x14ac:dyDescent="0.3">
      <c r="A54" s="19" t="s">
        <v>213</v>
      </c>
      <c r="B54" s="20" t="s">
        <v>214</v>
      </c>
      <c r="C54" s="214"/>
      <c r="D54" s="107">
        <f>D55+D56+D59</f>
        <v>0</v>
      </c>
      <c r="E54" s="108">
        <f>E55+E56+E59</f>
        <v>0</v>
      </c>
    </row>
    <row r="55" spans="1:5" ht="25.2" x14ac:dyDescent="0.3">
      <c r="A55" s="220" t="s">
        <v>215</v>
      </c>
      <c r="B55" s="219" t="s">
        <v>216</v>
      </c>
      <c r="C55" s="219"/>
      <c r="D55" s="218">
        <v>0</v>
      </c>
      <c r="E55" s="217">
        <v>0</v>
      </c>
    </row>
    <row r="56" spans="1:5" ht="25.2" x14ac:dyDescent="0.3">
      <c r="A56" s="220" t="s">
        <v>217</v>
      </c>
      <c r="B56" s="219" t="s">
        <v>218</v>
      </c>
      <c r="C56" s="219"/>
      <c r="D56" s="218">
        <f>D57+D58</f>
        <v>0</v>
      </c>
      <c r="E56" s="217">
        <f>E57+E58</f>
        <v>0</v>
      </c>
    </row>
    <row r="57" spans="1:5" ht="25.2" x14ac:dyDescent="0.3">
      <c r="A57" s="220" t="s">
        <v>219</v>
      </c>
      <c r="B57" s="219" t="s">
        <v>220</v>
      </c>
      <c r="C57" s="219"/>
      <c r="D57" s="218">
        <v>0</v>
      </c>
      <c r="E57" s="217">
        <v>0</v>
      </c>
    </row>
    <row r="58" spans="1:5" ht="25.2" x14ac:dyDescent="0.3">
      <c r="A58" s="19" t="s">
        <v>221</v>
      </c>
      <c r="B58" s="20" t="s">
        <v>222</v>
      </c>
      <c r="C58" s="214"/>
      <c r="D58" s="107">
        <v>0</v>
      </c>
      <c r="E58" s="108">
        <v>0</v>
      </c>
    </row>
    <row r="59" spans="1:5" ht="25.2" x14ac:dyDescent="0.3">
      <c r="A59" s="220" t="s">
        <v>223</v>
      </c>
      <c r="B59" s="219" t="s">
        <v>224</v>
      </c>
      <c r="C59" s="219"/>
      <c r="D59" s="218">
        <v>0</v>
      </c>
      <c r="E59" s="217">
        <v>0</v>
      </c>
    </row>
    <row r="60" spans="1:5" ht="25.2" x14ac:dyDescent="0.3">
      <c r="A60" s="19" t="s">
        <v>225</v>
      </c>
      <c r="B60" s="20" t="s">
        <v>226</v>
      </c>
      <c r="C60" s="214"/>
      <c r="D60" s="107">
        <v>0</v>
      </c>
      <c r="E60" s="108">
        <v>0</v>
      </c>
    </row>
    <row r="61" spans="1:5" ht="25.2" x14ac:dyDescent="0.3">
      <c r="A61" s="216" t="s">
        <v>227</v>
      </c>
      <c r="B61" s="215" t="s">
        <v>228</v>
      </c>
      <c r="C61" s="215"/>
      <c r="D61" s="105">
        <f>D17+D25+D37</f>
        <v>68912632329</v>
      </c>
      <c r="E61" s="106">
        <f>E17+E25+E37</f>
        <v>69363345996</v>
      </c>
    </row>
    <row r="62" spans="1:5" ht="25.2" x14ac:dyDescent="0.3">
      <c r="A62" s="216" t="s">
        <v>229</v>
      </c>
      <c r="B62" s="215" t="s">
        <v>230</v>
      </c>
      <c r="C62" s="215"/>
      <c r="D62" s="105">
        <v>0</v>
      </c>
      <c r="E62" s="106">
        <v>0</v>
      </c>
    </row>
    <row r="63" spans="1:5" ht="25.2" x14ac:dyDescent="0.3">
      <c r="A63" s="19" t="s">
        <v>231</v>
      </c>
      <c r="B63" s="20" t="s">
        <v>232</v>
      </c>
      <c r="C63" s="214"/>
      <c r="D63" s="107">
        <f>D64+D65</f>
        <v>0</v>
      </c>
      <c r="E63" s="108">
        <f>E64+E65</f>
        <v>0</v>
      </c>
    </row>
    <row r="64" spans="1:5" ht="25.2" x14ac:dyDescent="0.3">
      <c r="A64" s="220" t="s">
        <v>233</v>
      </c>
      <c r="B64" s="219" t="s">
        <v>234</v>
      </c>
      <c r="C64" s="219"/>
      <c r="D64" s="218">
        <v>0</v>
      </c>
      <c r="E64" s="217">
        <v>0</v>
      </c>
    </row>
    <row r="65" spans="1:5" ht="25.2" x14ac:dyDescent="0.3">
      <c r="A65" s="220" t="s">
        <v>235</v>
      </c>
      <c r="B65" s="219" t="s">
        <v>236</v>
      </c>
      <c r="C65" s="219"/>
      <c r="D65" s="218">
        <v>0</v>
      </c>
      <c r="E65" s="217">
        <v>0</v>
      </c>
    </row>
    <row r="66" spans="1:5" ht="25.2" x14ac:dyDescent="0.3">
      <c r="A66" s="19" t="s">
        <v>237</v>
      </c>
      <c r="B66" s="20" t="s">
        <v>238</v>
      </c>
      <c r="C66" s="214"/>
      <c r="D66" s="107">
        <v>0</v>
      </c>
      <c r="E66" s="108">
        <v>0</v>
      </c>
    </row>
    <row r="67" spans="1:5" ht="50.4" x14ac:dyDescent="0.3">
      <c r="A67" s="19" t="s">
        <v>239</v>
      </c>
      <c r="B67" s="20" t="s">
        <v>240</v>
      </c>
      <c r="C67" s="214"/>
      <c r="D67" s="107">
        <f>D68+D69</f>
        <v>954093</v>
      </c>
      <c r="E67" s="108">
        <f>E68+E69</f>
        <v>7356905</v>
      </c>
    </row>
    <row r="68" spans="1:5" ht="25.2" x14ac:dyDescent="0.3">
      <c r="A68" s="220" t="s">
        <v>241</v>
      </c>
      <c r="B68" s="219" t="s">
        <v>242</v>
      </c>
      <c r="C68" s="219"/>
      <c r="D68" s="218">
        <v>383794</v>
      </c>
      <c r="E68" s="217">
        <v>5015294</v>
      </c>
    </row>
    <row r="69" spans="1:5" ht="37.799999999999997" x14ac:dyDescent="0.3">
      <c r="A69" s="220" t="s">
        <v>243</v>
      </c>
      <c r="B69" s="219" t="s">
        <v>244</v>
      </c>
      <c r="C69" s="219"/>
      <c r="D69" s="218">
        <v>570299</v>
      </c>
      <c r="E69" s="217">
        <v>2341611</v>
      </c>
    </row>
    <row r="70" spans="1:5" ht="25.2" x14ac:dyDescent="0.3">
      <c r="A70" s="19" t="s">
        <v>245</v>
      </c>
      <c r="B70" s="20" t="s">
        <v>246</v>
      </c>
      <c r="C70" s="214"/>
      <c r="D70" s="107">
        <v>981066</v>
      </c>
      <c r="E70" s="108">
        <v>1952594</v>
      </c>
    </row>
    <row r="71" spans="1:5" ht="25.2" x14ac:dyDescent="0.3">
      <c r="A71" s="19" t="s">
        <v>247</v>
      </c>
      <c r="B71" s="20" t="s">
        <v>248</v>
      </c>
      <c r="C71" s="214"/>
      <c r="D71" s="107">
        <v>0</v>
      </c>
      <c r="E71" s="108">
        <v>0</v>
      </c>
    </row>
    <row r="72" spans="1:5" ht="25.2" x14ac:dyDescent="0.3">
      <c r="A72" s="19" t="s">
        <v>249</v>
      </c>
      <c r="B72" s="20" t="s">
        <v>250</v>
      </c>
      <c r="C72" s="214"/>
      <c r="D72" s="107">
        <f>D73+D76+D77+D78+D79</f>
        <v>65504431</v>
      </c>
      <c r="E72" s="108">
        <f>E73+E76+E77+E78+E79</f>
        <v>75204013</v>
      </c>
    </row>
    <row r="73" spans="1:5" ht="25.2" x14ac:dyDescent="0.3">
      <c r="A73" s="220" t="s">
        <v>251</v>
      </c>
      <c r="B73" s="219" t="s">
        <v>252</v>
      </c>
      <c r="C73" s="219"/>
      <c r="D73" s="218">
        <f>D74+D75</f>
        <v>0</v>
      </c>
      <c r="E73" s="217">
        <f>E74+E75</f>
        <v>0</v>
      </c>
    </row>
    <row r="74" spans="1:5" ht="25.2" x14ac:dyDescent="0.3">
      <c r="A74" s="220" t="s">
        <v>253</v>
      </c>
      <c r="B74" s="219" t="s">
        <v>254</v>
      </c>
      <c r="C74" s="219"/>
      <c r="D74" s="218">
        <v>0</v>
      </c>
      <c r="E74" s="217">
        <v>0</v>
      </c>
    </row>
    <row r="75" spans="1:5" ht="25.2" x14ac:dyDescent="0.3">
      <c r="A75" s="220" t="s">
        <v>255</v>
      </c>
      <c r="B75" s="219" t="s">
        <v>256</v>
      </c>
      <c r="C75" s="219"/>
      <c r="D75" s="218">
        <v>0</v>
      </c>
      <c r="E75" s="217">
        <v>0</v>
      </c>
    </row>
    <row r="76" spans="1:5" ht="25.2" x14ac:dyDescent="0.3">
      <c r="A76" s="220" t="s">
        <v>257</v>
      </c>
      <c r="B76" s="219" t="s">
        <v>258</v>
      </c>
      <c r="C76" s="219"/>
      <c r="D76" s="218">
        <v>49304431</v>
      </c>
      <c r="E76" s="217">
        <v>67104013</v>
      </c>
    </row>
    <row r="77" spans="1:5" ht="25.2" x14ac:dyDescent="0.3">
      <c r="A77" s="220" t="s">
        <v>259</v>
      </c>
      <c r="B77" s="219" t="s">
        <v>260</v>
      </c>
      <c r="C77" s="219"/>
      <c r="D77" s="218">
        <v>0</v>
      </c>
      <c r="E77" s="217">
        <v>0</v>
      </c>
    </row>
    <row r="78" spans="1:5" ht="25.2" x14ac:dyDescent="0.3">
      <c r="A78" s="220" t="s">
        <v>261</v>
      </c>
      <c r="B78" s="219" t="s">
        <v>262</v>
      </c>
      <c r="C78" s="219"/>
      <c r="D78" s="218">
        <v>0</v>
      </c>
      <c r="E78" s="217">
        <v>0</v>
      </c>
    </row>
    <row r="79" spans="1:5" ht="37.799999999999997" x14ac:dyDescent="0.3">
      <c r="A79" s="220" t="s">
        <v>263</v>
      </c>
      <c r="B79" s="219" t="s">
        <v>264</v>
      </c>
      <c r="C79" s="219"/>
      <c r="D79" s="218">
        <v>16200000</v>
      </c>
      <c r="E79" s="217">
        <v>8100000</v>
      </c>
    </row>
    <row r="80" spans="1:5" ht="25.2" x14ac:dyDescent="0.3">
      <c r="A80" s="19" t="s">
        <v>265</v>
      </c>
      <c r="B80" s="20" t="s">
        <v>266</v>
      </c>
      <c r="C80" s="214"/>
      <c r="D80" s="107">
        <f>D81+D82</f>
        <v>2000187</v>
      </c>
      <c r="E80" s="108">
        <f>E81+E82</f>
        <v>4250187</v>
      </c>
    </row>
    <row r="81" spans="1:5" ht="25.2" x14ac:dyDescent="0.3">
      <c r="A81" s="220" t="s">
        <v>267</v>
      </c>
      <c r="B81" s="219" t="s">
        <v>268</v>
      </c>
      <c r="C81" s="219"/>
      <c r="D81" s="218">
        <v>2000187</v>
      </c>
      <c r="E81" s="217">
        <v>4250187</v>
      </c>
    </row>
    <row r="82" spans="1:5" ht="25.2" x14ac:dyDescent="0.3">
      <c r="A82" s="220" t="s">
        <v>269</v>
      </c>
      <c r="B82" s="219" t="s">
        <v>270</v>
      </c>
      <c r="C82" s="219"/>
      <c r="D82" s="218">
        <v>0</v>
      </c>
      <c r="E82" s="217">
        <v>0</v>
      </c>
    </row>
    <row r="83" spans="1:5" ht="25.2" x14ac:dyDescent="0.3">
      <c r="A83" s="19" t="s">
        <v>271</v>
      </c>
      <c r="B83" s="20" t="s">
        <v>272</v>
      </c>
      <c r="C83" s="214"/>
      <c r="D83" s="107">
        <v>2207146</v>
      </c>
      <c r="E83" s="108">
        <v>10836288</v>
      </c>
    </row>
    <row r="84" spans="1:5" ht="25.2" x14ac:dyDescent="0.3">
      <c r="A84" s="19" t="s">
        <v>273</v>
      </c>
      <c r="B84" s="20" t="s">
        <v>274</v>
      </c>
      <c r="C84" s="214"/>
      <c r="D84" s="107">
        <f>D85+D86+D90+D91+D92</f>
        <v>134397906</v>
      </c>
      <c r="E84" s="108">
        <f>E85+E86+E90+E91+E92</f>
        <v>214644790</v>
      </c>
    </row>
    <row r="85" spans="1:5" ht="25.2" x14ac:dyDescent="0.3">
      <c r="A85" s="220" t="s">
        <v>275</v>
      </c>
      <c r="B85" s="219" t="s">
        <v>276</v>
      </c>
      <c r="C85" s="219"/>
      <c r="D85" s="218">
        <v>81997906</v>
      </c>
      <c r="E85" s="217">
        <v>160841564</v>
      </c>
    </row>
    <row r="86" spans="1:5" ht="25.2" x14ac:dyDescent="0.3">
      <c r="A86" s="220" t="s">
        <v>277</v>
      </c>
      <c r="B86" s="219" t="s">
        <v>278</v>
      </c>
      <c r="C86" s="219"/>
      <c r="D86" s="218">
        <f>D87+D88+D89</f>
        <v>15000000</v>
      </c>
      <c r="E86" s="217">
        <f>E87+E88+E89</f>
        <v>16403226</v>
      </c>
    </row>
    <row r="87" spans="1:5" ht="25.2" x14ac:dyDescent="0.3">
      <c r="A87" s="220" t="s">
        <v>279</v>
      </c>
      <c r="B87" s="219" t="s">
        <v>280</v>
      </c>
      <c r="C87" s="219"/>
      <c r="D87" s="218">
        <v>15000000</v>
      </c>
      <c r="E87" s="217">
        <v>16403226</v>
      </c>
    </row>
    <row r="88" spans="1:5" ht="25.2" x14ac:dyDescent="0.3">
      <c r="A88" s="220" t="s">
        <v>281</v>
      </c>
      <c r="B88" s="219" t="s">
        <v>282</v>
      </c>
      <c r="C88" s="219"/>
      <c r="D88" s="218">
        <v>0</v>
      </c>
      <c r="E88" s="217">
        <v>0</v>
      </c>
    </row>
    <row r="89" spans="1:5" ht="25.2" x14ac:dyDescent="0.3">
      <c r="A89" s="220" t="s">
        <v>283</v>
      </c>
      <c r="B89" s="219" t="s">
        <v>284</v>
      </c>
      <c r="C89" s="219"/>
      <c r="D89" s="218">
        <v>0</v>
      </c>
      <c r="E89" s="217">
        <v>0</v>
      </c>
    </row>
    <row r="90" spans="1:5" ht="25.2" x14ac:dyDescent="0.3">
      <c r="A90" s="220" t="s">
        <v>285</v>
      </c>
      <c r="B90" s="219" t="s">
        <v>286</v>
      </c>
      <c r="C90" s="219"/>
      <c r="D90" s="218">
        <v>16500000</v>
      </c>
      <c r="E90" s="217">
        <v>16500000</v>
      </c>
    </row>
    <row r="91" spans="1:5" ht="25.2" x14ac:dyDescent="0.3">
      <c r="A91" s="220" t="s">
        <v>287</v>
      </c>
      <c r="B91" s="219" t="s">
        <v>288</v>
      </c>
      <c r="C91" s="219"/>
      <c r="D91" s="218">
        <v>7700000</v>
      </c>
      <c r="E91" s="217">
        <v>7700000</v>
      </c>
    </row>
    <row r="92" spans="1:5" ht="25.2" x14ac:dyDescent="0.3">
      <c r="A92" s="220" t="s">
        <v>289</v>
      </c>
      <c r="B92" s="219" t="s">
        <v>290</v>
      </c>
      <c r="C92" s="219"/>
      <c r="D92" s="218">
        <v>13200000</v>
      </c>
      <c r="E92" s="217">
        <v>13200000</v>
      </c>
    </row>
    <row r="93" spans="1:5" ht="25.2" x14ac:dyDescent="0.3">
      <c r="A93" s="19" t="s">
        <v>291</v>
      </c>
      <c r="B93" s="20" t="s">
        <v>292</v>
      </c>
      <c r="C93" s="214"/>
      <c r="D93" s="107">
        <f>D94+D95+D96+D97+D98+D99</f>
        <v>5815115</v>
      </c>
      <c r="E93" s="108">
        <f>E94+E95+E96+E97+E98+E99</f>
        <v>5387000</v>
      </c>
    </row>
    <row r="94" spans="1:5" ht="25.2" x14ac:dyDescent="0.3">
      <c r="A94" s="220" t="s">
        <v>293</v>
      </c>
      <c r="B94" s="219" t="s">
        <v>294</v>
      </c>
      <c r="C94" s="219"/>
      <c r="D94" s="218">
        <v>0</v>
      </c>
      <c r="E94" s="217">
        <v>0</v>
      </c>
    </row>
    <row r="95" spans="1:5" ht="37.799999999999997" x14ac:dyDescent="0.3">
      <c r="A95" s="220" t="s">
        <v>295</v>
      </c>
      <c r="B95" s="219" t="s">
        <v>296</v>
      </c>
      <c r="C95" s="219"/>
      <c r="D95" s="218">
        <v>0</v>
      </c>
      <c r="E95" s="217">
        <v>0</v>
      </c>
    </row>
    <row r="96" spans="1:5" ht="25.2" x14ac:dyDescent="0.3">
      <c r="A96" s="220" t="s">
        <v>297</v>
      </c>
      <c r="B96" s="219" t="s">
        <v>298</v>
      </c>
      <c r="C96" s="219"/>
      <c r="D96" s="218">
        <v>5815115</v>
      </c>
      <c r="E96" s="217">
        <v>5387000</v>
      </c>
    </row>
    <row r="97" spans="1:5" ht="25.2" x14ac:dyDescent="0.3">
      <c r="A97" s="220" t="s">
        <v>299</v>
      </c>
      <c r="B97" s="219" t="s">
        <v>300</v>
      </c>
      <c r="C97" s="219"/>
      <c r="D97" s="218">
        <v>0</v>
      </c>
      <c r="E97" s="217">
        <v>0</v>
      </c>
    </row>
    <row r="98" spans="1:5" ht="25.2" x14ac:dyDescent="0.3">
      <c r="A98" s="220" t="s">
        <v>301</v>
      </c>
      <c r="B98" s="219" t="s">
        <v>302</v>
      </c>
      <c r="C98" s="219"/>
      <c r="D98" s="218">
        <v>0</v>
      </c>
      <c r="E98" s="217">
        <v>0</v>
      </c>
    </row>
    <row r="99" spans="1:5" ht="25.2" x14ac:dyDescent="0.3">
      <c r="A99" s="220" t="s">
        <v>303</v>
      </c>
      <c r="B99" s="219" t="s">
        <v>304</v>
      </c>
      <c r="C99" s="219"/>
      <c r="D99" s="218">
        <v>0</v>
      </c>
      <c r="E99" s="217">
        <v>0</v>
      </c>
    </row>
    <row r="100" spans="1:5" ht="25.2" x14ac:dyDescent="0.3">
      <c r="A100" s="216" t="s">
        <v>305</v>
      </c>
      <c r="B100" s="215" t="s">
        <v>306</v>
      </c>
      <c r="C100" s="215"/>
      <c r="D100" s="105">
        <f>D63+D66+D67+D70+D71+D72+D80+D83+D84+D93</f>
        <v>211859944</v>
      </c>
      <c r="E100" s="106">
        <f>E63+E66+E67+E70+E71+E72+E80+E83+E84+E93</f>
        <v>319631777</v>
      </c>
    </row>
    <row r="101" spans="1:5" ht="37.799999999999997" x14ac:dyDescent="0.3">
      <c r="A101" s="216" t="s">
        <v>307</v>
      </c>
      <c r="B101" s="215" t="s">
        <v>308</v>
      </c>
      <c r="C101" s="215"/>
      <c r="D101" s="105">
        <f>D61-D100</f>
        <v>68700772385</v>
      </c>
      <c r="E101" s="106">
        <f>E61-E100</f>
        <v>69043714219</v>
      </c>
    </row>
    <row r="102" spans="1:5" ht="25.2" x14ac:dyDescent="0.3">
      <c r="A102" s="19" t="s">
        <v>309</v>
      </c>
      <c r="B102" s="20" t="s">
        <v>310</v>
      </c>
      <c r="C102" s="214"/>
      <c r="D102" s="107">
        <f>D103+D104</f>
        <v>57878203200</v>
      </c>
      <c r="E102" s="108">
        <f>E103+E104</f>
        <v>57899825700</v>
      </c>
    </row>
    <row r="103" spans="1:5" ht="25.2" x14ac:dyDescent="0.3">
      <c r="A103" s="19" t="s">
        <v>311</v>
      </c>
      <c r="B103" s="20" t="s">
        <v>312</v>
      </c>
      <c r="C103" s="214"/>
      <c r="D103" s="107">
        <v>174417462200</v>
      </c>
      <c r="E103" s="108">
        <v>174371268800</v>
      </c>
    </row>
    <row r="104" spans="1:5" ht="25.2" x14ac:dyDescent="0.3">
      <c r="A104" s="19" t="s">
        <v>313</v>
      </c>
      <c r="B104" s="20" t="s">
        <v>314</v>
      </c>
      <c r="C104" s="214"/>
      <c r="D104" s="107">
        <v>-116539259000</v>
      </c>
      <c r="E104" s="108">
        <v>-116471443100</v>
      </c>
    </row>
    <row r="105" spans="1:5" ht="25.2" x14ac:dyDescent="0.3">
      <c r="A105" s="19" t="s">
        <v>315</v>
      </c>
      <c r="B105" s="20" t="s">
        <v>316</v>
      </c>
      <c r="C105" s="214"/>
      <c r="D105" s="107">
        <v>-13121455509</v>
      </c>
      <c r="E105" s="108">
        <v>-13116791007</v>
      </c>
    </row>
    <row r="106" spans="1:5" ht="25.2" x14ac:dyDescent="0.3">
      <c r="A106" s="19" t="s">
        <v>317</v>
      </c>
      <c r="B106" s="20" t="s">
        <v>318</v>
      </c>
      <c r="C106" s="214"/>
      <c r="D106" s="107">
        <f>D107+D108</f>
        <v>23944024694</v>
      </c>
      <c r="E106" s="108">
        <f>E107+E108</f>
        <v>24260679526</v>
      </c>
    </row>
    <row r="107" spans="1:5" ht="25.2" x14ac:dyDescent="0.3">
      <c r="A107" s="220" t="s">
        <v>319</v>
      </c>
      <c r="B107" s="219" t="s">
        <v>320</v>
      </c>
      <c r="C107" s="219"/>
      <c r="D107" s="218">
        <v>24260679526</v>
      </c>
      <c r="E107" s="217">
        <v>24797966853</v>
      </c>
    </row>
    <row r="108" spans="1:5" ht="25.2" x14ac:dyDescent="0.3">
      <c r="A108" s="220" t="s">
        <v>321</v>
      </c>
      <c r="B108" s="219" t="s">
        <v>322</v>
      </c>
      <c r="C108" s="219"/>
      <c r="D108" s="218">
        <v>-316654832</v>
      </c>
      <c r="E108" s="217">
        <v>-537287327</v>
      </c>
    </row>
    <row r="109" spans="1:5" ht="37.799999999999997" x14ac:dyDescent="0.3">
      <c r="A109" s="39" t="s">
        <v>323</v>
      </c>
      <c r="B109" s="40" t="s">
        <v>324</v>
      </c>
      <c r="C109" s="40"/>
      <c r="D109" s="41">
        <v>11869.88</v>
      </c>
      <c r="E109" s="42">
        <v>11924.68</v>
      </c>
    </row>
    <row r="110" spans="1:5" ht="25.2" x14ac:dyDescent="0.3">
      <c r="A110" s="216" t="s">
        <v>325</v>
      </c>
      <c r="B110" s="215" t="s">
        <v>326</v>
      </c>
      <c r="C110" s="215"/>
      <c r="D110" s="105">
        <f>D111+D112</f>
        <v>0</v>
      </c>
      <c r="E110" s="106">
        <f>E111+E112</f>
        <v>0</v>
      </c>
    </row>
    <row r="111" spans="1:5" ht="25.2" x14ac:dyDescent="0.3">
      <c r="A111" s="19" t="s">
        <v>327</v>
      </c>
      <c r="B111" s="20" t="s">
        <v>328</v>
      </c>
      <c r="C111" s="214"/>
      <c r="D111" s="107">
        <v>0</v>
      </c>
      <c r="E111" s="108">
        <v>0</v>
      </c>
    </row>
    <row r="112" spans="1:5" ht="37.799999999999997" x14ac:dyDescent="0.3">
      <c r="A112" s="19" t="s">
        <v>329</v>
      </c>
      <c r="B112" s="20" t="s">
        <v>330</v>
      </c>
      <c r="C112" s="214"/>
      <c r="D112" s="107">
        <v>0</v>
      </c>
      <c r="E112" s="108">
        <v>0</v>
      </c>
    </row>
    <row r="113" spans="1:7" ht="25.2" x14ac:dyDescent="0.3">
      <c r="A113" s="216" t="s">
        <v>331</v>
      </c>
      <c r="B113" s="215" t="s">
        <v>332</v>
      </c>
      <c r="C113" s="215"/>
      <c r="D113" s="105">
        <v>0</v>
      </c>
      <c r="E113" s="106">
        <v>0</v>
      </c>
    </row>
    <row r="114" spans="1:7" ht="25.2" x14ac:dyDescent="0.3">
      <c r="A114" s="19" t="s">
        <v>333</v>
      </c>
      <c r="B114" s="20" t="s">
        <v>334</v>
      </c>
      <c r="C114" s="214"/>
      <c r="D114" s="107">
        <v>0</v>
      </c>
      <c r="E114" s="108">
        <v>0</v>
      </c>
    </row>
    <row r="115" spans="1:7" ht="25.2" x14ac:dyDescent="0.3">
      <c r="A115" s="19" t="s">
        <v>335</v>
      </c>
      <c r="B115" s="20" t="s">
        <v>336</v>
      </c>
      <c r="C115" s="214"/>
      <c r="D115" s="107">
        <v>0</v>
      </c>
      <c r="E115" s="108">
        <v>0</v>
      </c>
    </row>
    <row r="116" spans="1:7" ht="25.2" x14ac:dyDescent="0.3">
      <c r="A116" s="19" t="s">
        <v>337</v>
      </c>
      <c r="B116" s="20" t="s">
        <v>338</v>
      </c>
      <c r="C116" s="214"/>
      <c r="D116" s="107">
        <v>0</v>
      </c>
      <c r="E116" s="108">
        <v>0</v>
      </c>
    </row>
    <row r="117" spans="1:7" ht="25.2" x14ac:dyDescent="0.3">
      <c r="A117" s="213" t="s">
        <v>339</v>
      </c>
      <c r="B117" s="212" t="s">
        <v>340</v>
      </c>
      <c r="C117" s="212"/>
      <c r="D117" s="113">
        <v>5787820.3200000003</v>
      </c>
      <c r="E117" s="114">
        <v>5789982.5700000003</v>
      </c>
    </row>
    <row r="118" spans="1:7" ht="15.6" customHeight="1" x14ac:dyDescent="0.3">
      <c r="A118" s="76"/>
      <c r="B118" s="76"/>
      <c r="C118" s="76"/>
    </row>
    <row r="119" spans="1:7" ht="15.6" customHeight="1" x14ac:dyDescent="0.3">
      <c r="A119" s="211"/>
      <c r="B119" s="211"/>
      <c r="C119" s="211"/>
    </row>
    <row r="120" spans="1:7" ht="15.6" customHeight="1" x14ac:dyDescent="0.3">
      <c r="A120" s="1"/>
      <c r="B120" s="1"/>
      <c r="C120" s="1"/>
      <c r="D120" s="1"/>
      <c r="E120" s="1"/>
      <c r="F120" s="1"/>
      <c r="G120" s="1"/>
    </row>
    <row r="121" spans="1:7" ht="15.6" customHeight="1" x14ac:dyDescent="0.3">
      <c r="A121" s="1"/>
      <c r="B121" s="1"/>
      <c r="C121" s="1"/>
      <c r="D121" s="1"/>
      <c r="E121" s="1"/>
      <c r="F121" s="1"/>
      <c r="G121" s="1"/>
    </row>
  </sheetData>
  <printOptions horizontalCentered="1"/>
  <pageMargins left="0" right="0" top="0.5899999737739563" bottom="0.5899999737739563" header="0.5" footer="0.5"/>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F5697-34D0-4E24-96FE-64095029D430}">
  <sheetPr>
    <tabColor theme="5" tint="0.59999389629810485"/>
    <outlinePr summaryBelow="0"/>
  </sheetPr>
  <dimension ref="A1:G101"/>
  <sheetViews>
    <sheetView showGridLines="0" showZeros="0" showOutlineSymbols="0" topLeftCell="A71" zoomScaleNormal="100" workbookViewId="0">
      <selection activeCell="D87" sqref="D87:F90"/>
    </sheetView>
  </sheetViews>
  <sheetFormatPr defaultRowHeight="14.4" x14ac:dyDescent="0.3"/>
  <cols>
    <col min="1" max="1" width="6.21875" style="3" customWidth="1"/>
    <col min="2" max="2" width="34.6640625" style="3" customWidth="1"/>
    <col min="3" max="3" width="10" style="3" customWidth="1"/>
    <col min="4" max="6" width="18.5546875" style="3" customWidth="1"/>
    <col min="7" max="16384" width="8.88671875" style="3"/>
  </cols>
  <sheetData>
    <row r="1" spans="1:7" ht="55.8" customHeight="1" x14ac:dyDescent="0.3">
      <c r="A1" s="1"/>
      <c r="B1" s="1"/>
      <c r="C1" s="43"/>
      <c r="D1" s="44"/>
    </row>
    <row r="2" spans="1:7" ht="43.2" customHeight="1" x14ac:dyDescent="0.3">
      <c r="A2" s="45"/>
    </row>
    <row r="3" spans="1:7" ht="10.8" customHeight="1" x14ac:dyDescent="0.3">
      <c r="A3" s="1"/>
      <c r="B3" s="1"/>
      <c r="C3" s="1"/>
      <c r="D3" s="1"/>
      <c r="E3" s="1"/>
      <c r="F3" s="1"/>
      <c r="G3" s="1"/>
    </row>
    <row r="4" spans="1:7" ht="36.6" customHeight="1" x14ac:dyDescent="0.3">
      <c r="A4" s="46"/>
    </row>
    <row r="5" spans="1:7" ht="22.2" customHeight="1" x14ac:dyDescent="0.3">
      <c r="A5" s="47"/>
    </row>
    <row r="6" spans="1:7" ht="15.6" customHeight="1" x14ac:dyDescent="0.3">
      <c r="A6" s="48"/>
      <c r="B6" s="49"/>
      <c r="C6" s="49"/>
    </row>
    <row r="7" spans="1:7" ht="15.6" customHeight="1" x14ac:dyDescent="0.3">
      <c r="A7" s="1"/>
      <c r="B7" s="1"/>
      <c r="C7" s="1"/>
    </row>
    <row r="8" spans="1:7" ht="15.6" customHeight="1" x14ac:dyDescent="0.3">
      <c r="A8" s="48"/>
      <c r="B8" s="49"/>
      <c r="C8" s="49"/>
    </row>
    <row r="9" spans="1:7" ht="15.6" customHeight="1" x14ac:dyDescent="0.3">
      <c r="A9" s="1"/>
      <c r="B9" s="1"/>
      <c r="C9" s="1"/>
    </row>
    <row r="10" spans="1:7" ht="15.6" customHeight="1" x14ac:dyDescent="0.3">
      <c r="A10" s="48"/>
      <c r="B10" s="49"/>
      <c r="C10" s="49"/>
    </row>
    <row r="11" spans="1:7" ht="15.6" customHeight="1" x14ac:dyDescent="0.3">
      <c r="A11" s="1"/>
      <c r="B11" s="1"/>
      <c r="C11" s="1"/>
    </row>
    <row r="12" spans="1:7" ht="15.6" customHeight="1" x14ac:dyDescent="0.3">
      <c r="A12" s="48"/>
      <c r="B12" s="49"/>
      <c r="C12" s="49"/>
    </row>
    <row r="13" spans="1:7" ht="15.6" customHeight="1" x14ac:dyDescent="0.3">
      <c r="A13" s="1"/>
      <c r="B13" s="1"/>
      <c r="C13" s="1"/>
    </row>
    <row r="14" spans="1:7" ht="15" customHeight="1" x14ac:dyDescent="0.3">
      <c r="A14" s="1"/>
      <c r="B14" s="1"/>
      <c r="C14" s="1"/>
      <c r="D14" s="1"/>
      <c r="E14" s="1"/>
      <c r="F14" s="1"/>
      <c r="G14" s="1"/>
    </row>
    <row r="15" spans="1:7" ht="25.8" customHeight="1" x14ac:dyDescent="0.3">
      <c r="A15" s="50"/>
    </row>
    <row r="16" spans="1:7" ht="15.6" customHeight="1" x14ac:dyDescent="0.3">
      <c r="A16" s="49"/>
    </row>
    <row r="17" spans="1:6" ht="15.6" customHeight="1" x14ac:dyDescent="0.3">
      <c r="A17" s="9"/>
      <c r="B17" s="51"/>
      <c r="C17" s="9"/>
      <c r="D17" s="9"/>
      <c r="E17" s="9"/>
      <c r="F17" s="51"/>
    </row>
    <row r="18" spans="1:6" ht="55.2" customHeight="1" x14ac:dyDescent="0.3">
      <c r="A18" s="11" t="s">
        <v>341</v>
      </c>
      <c r="B18" s="12" t="s">
        <v>0</v>
      </c>
      <c r="C18" s="12" t="s">
        <v>342</v>
      </c>
      <c r="D18" s="12" t="s">
        <v>916</v>
      </c>
      <c r="E18" s="12" t="s">
        <v>915</v>
      </c>
      <c r="F18" s="52" t="s">
        <v>343</v>
      </c>
    </row>
    <row r="19" spans="1:6" ht="25.2" x14ac:dyDescent="0.3">
      <c r="A19" s="53" t="s">
        <v>138</v>
      </c>
      <c r="B19" s="54" t="s">
        <v>344</v>
      </c>
      <c r="C19" s="55" t="s">
        <v>345</v>
      </c>
      <c r="D19" s="56">
        <v>0</v>
      </c>
      <c r="E19" s="56">
        <v>0</v>
      </c>
      <c r="F19" s="57">
        <v>0</v>
      </c>
    </row>
    <row r="20" spans="1:6" ht="25.2" x14ac:dyDescent="0.3">
      <c r="A20" s="58" t="s">
        <v>346</v>
      </c>
      <c r="B20" s="59" t="s">
        <v>347</v>
      </c>
      <c r="C20" s="60" t="s">
        <v>348</v>
      </c>
      <c r="D20" s="61">
        <v>14919314381</v>
      </c>
      <c r="E20" s="61">
        <v>4120148988</v>
      </c>
      <c r="F20" s="62">
        <v>0.89</v>
      </c>
    </row>
    <row r="21" spans="1:6" ht="25.2" x14ac:dyDescent="0.3">
      <c r="A21" s="58"/>
      <c r="B21" s="59" t="s">
        <v>349</v>
      </c>
      <c r="C21" s="60" t="s">
        <v>350</v>
      </c>
      <c r="D21" s="61">
        <v>0</v>
      </c>
      <c r="E21" s="61">
        <v>0</v>
      </c>
      <c r="F21" s="62">
        <v>0</v>
      </c>
    </row>
    <row r="22" spans="1:6" ht="25.2" x14ac:dyDescent="0.3">
      <c r="A22" s="58"/>
      <c r="B22" s="59" t="s">
        <v>351</v>
      </c>
      <c r="C22" s="60" t="s">
        <v>352</v>
      </c>
      <c r="D22" s="61">
        <v>14919314381</v>
      </c>
      <c r="E22" s="61">
        <v>4120148988</v>
      </c>
      <c r="F22" s="62">
        <v>2.79</v>
      </c>
    </row>
    <row r="23" spans="1:6" ht="37.799999999999997" x14ac:dyDescent="0.3">
      <c r="A23" s="63"/>
      <c r="B23" s="64" t="s">
        <v>353</v>
      </c>
      <c r="C23" s="65" t="s">
        <v>354</v>
      </c>
      <c r="D23" s="66">
        <v>2000000</v>
      </c>
      <c r="E23" s="66">
        <v>4250000</v>
      </c>
      <c r="F23" s="67">
        <v>0.22</v>
      </c>
    </row>
    <row r="24" spans="1:6" ht="37.799999999999997" x14ac:dyDescent="0.3">
      <c r="A24" s="63"/>
      <c r="B24" s="64" t="s">
        <v>355</v>
      </c>
      <c r="C24" s="65" t="s">
        <v>356</v>
      </c>
      <c r="D24" s="66">
        <v>0</v>
      </c>
      <c r="E24" s="66">
        <v>0</v>
      </c>
      <c r="F24" s="67">
        <v>0</v>
      </c>
    </row>
    <row r="25" spans="1:6" ht="25.2" x14ac:dyDescent="0.3">
      <c r="A25" s="63"/>
      <c r="B25" s="64" t="s">
        <v>357</v>
      </c>
      <c r="C25" s="65" t="s">
        <v>358</v>
      </c>
      <c r="D25" s="66">
        <v>14917314381</v>
      </c>
      <c r="E25" s="66">
        <v>4115898988</v>
      </c>
      <c r="F25" s="67">
        <v>2.79</v>
      </c>
    </row>
    <row r="26" spans="1:6" ht="37.799999999999997" x14ac:dyDescent="0.3">
      <c r="A26" s="63"/>
      <c r="B26" s="64" t="s">
        <v>359</v>
      </c>
      <c r="C26" s="65" t="s">
        <v>360</v>
      </c>
      <c r="D26" s="66">
        <v>0</v>
      </c>
      <c r="E26" s="66">
        <v>0</v>
      </c>
      <c r="F26" s="67">
        <v>0</v>
      </c>
    </row>
    <row r="27" spans="1:6" ht="25.2" x14ac:dyDescent="0.3">
      <c r="A27" s="58"/>
      <c r="B27" s="59" t="s">
        <v>361</v>
      </c>
      <c r="C27" s="60" t="s">
        <v>362</v>
      </c>
      <c r="D27" s="61">
        <v>0</v>
      </c>
      <c r="E27" s="61">
        <v>0</v>
      </c>
      <c r="F27" s="62">
        <v>0</v>
      </c>
    </row>
    <row r="28" spans="1:6" ht="25.2" x14ac:dyDescent="0.3">
      <c r="A28" s="58" t="s">
        <v>363</v>
      </c>
      <c r="B28" s="59" t="s">
        <v>364</v>
      </c>
      <c r="C28" s="60" t="s">
        <v>365</v>
      </c>
      <c r="D28" s="61">
        <v>52539269502</v>
      </c>
      <c r="E28" s="61">
        <v>63011969913</v>
      </c>
      <c r="F28" s="62">
        <v>0.36</v>
      </c>
    </row>
    <row r="29" spans="1:6" ht="25.2" x14ac:dyDescent="0.3">
      <c r="A29" s="63"/>
      <c r="B29" s="64" t="s">
        <v>366</v>
      </c>
      <c r="C29" s="65" t="s">
        <v>367</v>
      </c>
      <c r="D29" s="66">
        <v>0</v>
      </c>
      <c r="E29" s="66">
        <v>0</v>
      </c>
      <c r="F29" s="67">
        <v>0</v>
      </c>
    </row>
    <row r="30" spans="1:6" ht="25.2" x14ac:dyDescent="0.3">
      <c r="A30" s="63"/>
      <c r="B30" s="64" t="s">
        <v>368</v>
      </c>
      <c r="C30" s="65" t="s">
        <v>369</v>
      </c>
      <c r="D30" s="66">
        <v>0</v>
      </c>
      <c r="E30" s="66">
        <v>0</v>
      </c>
      <c r="F30" s="67">
        <v>0</v>
      </c>
    </row>
    <row r="31" spans="1:6" ht="25.2" x14ac:dyDescent="0.3">
      <c r="A31" s="63"/>
      <c r="B31" s="64" t="s">
        <v>370</v>
      </c>
      <c r="C31" s="65" t="s">
        <v>371</v>
      </c>
      <c r="D31" s="66">
        <v>52539269502</v>
      </c>
      <c r="E31" s="66">
        <v>63011969913</v>
      </c>
      <c r="F31" s="67">
        <v>0.38</v>
      </c>
    </row>
    <row r="32" spans="1:6" ht="25.2" x14ac:dyDescent="0.3">
      <c r="A32" s="63"/>
      <c r="B32" s="64" t="s">
        <v>372</v>
      </c>
      <c r="C32" s="65" t="s">
        <v>373</v>
      </c>
      <c r="D32" s="66">
        <v>0</v>
      </c>
      <c r="E32" s="66">
        <v>0</v>
      </c>
      <c r="F32" s="67">
        <v>0</v>
      </c>
    </row>
    <row r="33" spans="1:6" ht="37.799999999999997" x14ac:dyDescent="0.3">
      <c r="A33" s="63"/>
      <c r="B33" s="64" t="s">
        <v>374</v>
      </c>
      <c r="C33" s="65" t="s">
        <v>375</v>
      </c>
      <c r="D33" s="66">
        <v>0</v>
      </c>
      <c r="E33" s="66">
        <v>0</v>
      </c>
      <c r="F33" s="67">
        <v>0</v>
      </c>
    </row>
    <row r="34" spans="1:6" ht="25.2" x14ac:dyDescent="0.3">
      <c r="A34" s="63"/>
      <c r="B34" s="64" t="s">
        <v>376</v>
      </c>
      <c r="C34" s="65" t="s">
        <v>377</v>
      </c>
      <c r="D34" s="66">
        <v>0</v>
      </c>
      <c r="E34" s="66">
        <v>0</v>
      </c>
      <c r="F34" s="67">
        <v>0</v>
      </c>
    </row>
    <row r="35" spans="1:6" ht="25.2" x14ac:dyDescent="0.3">
      <c r="A35" s="63"/>
      <c r="B35" s="64" t="s">
        <v>378</v>
      </c>
      <c r="C35" s="65" t="s">
        <v>379</v>
      </c>
      <c r="D35" s="66">
        <v>0</v>
      </c>
      <c r="E35" s="66">
        <v>0</v>
      </c>
      <c r="F35" s="67">
        <v>0</v>
      </c>
    </row>
    <row r="36" spans="1:6" ht="25.2" x14ac:dyDescent="0.3">
      <c r="A36" s="63"/>
      <c r="B36" s="64" t="s">
        <v>380</v>
      </c>
      <c r="C36" s="65" t="s">
        <v>381</v>
      </c>
      <c r="D36" s="66">
        <v>0</v>
      </c>
      <c r="E36" s="66">
        <v>0</v>
      </c>
      <c r="F36" s="67">
        <v>0</v>
      </c>
    </row>
    <row r="37" spans="1:6" ht="25.2" x14ac:dyDescent="0.3">
      <c r="A37" s="58" t="s">
        <v>382</v>
      </c>
      <c r="B37" s="59" t="s">
        <v>383</v>
      </c>
      <c r="C37" s="60" t="s">
        <v>384</v>
      </c>
      <c r="D37" s="61">
        <v>1454048446</v>
      </c>
      <c r="E37" s="61">
        <v>2231227095</v>
      </c>
      <c r="F37" s="62">
        <v>0.48</v>
      </c>
    </row>
    <row r="38" spans="1:6" ht="25.2" x14ac:dyDescent="0.3">
      <c r="A38" s="63"/>
      <c r="B38" s="64" t="s">
        <v>385</v>
      </c>
      <c r="C38" s="65" t="s">
        <v>386</v>
      </c>
      <c r="D38" s="66">
        <v>0</v>
      </c>
      <c r="E38" s="66">
        <v>0</v>
      </c>
      <c r="F38" s="67">
        <v>0</v>
      </c>
    </row>
    <row r="39" spans="1:6" ht="25.2" x14ac:dyDescent="0.3">
      <c r="A39" s="63"/>
      <c r="B39" s="64" t="s">
        <v>387</v>
      </c>
      <c r="C39" s="65" t="s">
        <v>388</v>
      </c>
      <c r="D39" s="66">
        <v>1454048446</v>
      </c>
      <c r="E39" s="66">
        <v>2231227095</v>
      </c>
      <c r="F39" s="67">
        <v>0.48</v>
      </c>
    </row>
    <row r="40" spans="1:6" ht="25.2" x14ac:dyDescent="0.3">
      <c r="A40" s="58" t="s">
        <v>389</v>
      </c>
      <c r="B40" s="59" t="s">
        <v>390</v>
      </c>
      <c r="C40" s="60" t="s">
        <v>391</v>
      </c>
      <c r="D40" s="61">
        <v>0</v>
      </c>
      <c r="E40" s="61">
        <v>0</v>
      </c>
      <c r="F40" s="62">
        <v>0</v>
      </c>
    </row>
    <row r="41" spans="1:6" ht="25.2" x14ac:dyDescent="0.3">
      <c r="A41" s="63"/>
      <c r="B41" s="64" t="s">
        <v>392</v>
      </c>
      <c r="C41" s="65" t="s">
        <v>393</v>
      </c>
      <c r="D41" s="66">
        <v>0</v>
      </c>
      <c r="E41" s="66">
        <v>0</v>
      </c>
      <c r="F41" s="67">
        <v>0</v>
      </c>
    </row>
    <row r="42" spans="1:6" ht="37.799999999999997" x14ac:dyDescent="0.3">
      <c r="A42" s="63"/>
      <c r="B42" s="64" t="s">
        <v>394</v>
      </c>
      <c r="C42" s="65" t="s">
        <v>395</v>
      </c>
      <c r="D42" s="66">
        <v>0</v>
      </c>
      <c r="E42" s="66">
        <v>0</v>
      </c>
      <c r="F42" s="67">
        <v>0</v>
      </c>
    </row>
    <row r="43" spans="1:6" ht="25.2" x14ac:dyDescent="0.3">
      <c r="A43" s="58" t="s">
        <v>396</v>
      </c>
      <c r="B43" s="59" t="s">
        <v>397</v>
      </c>
      <c r="C43" s="60" t="s">
        <v>398</v>
      </c>
      <c r="D43" s="61">
        <v>0</v>
      </c>
      <c r="E43" s="61">
        <v>0</v>
      </c>
      <c r="F43" s="62">
        <v>0</v>
      </c>
    </row>
    <row r="44" spans="1:6" ht="25.2" x14ac:dyDescent="0.3">
      <c r="A44" s="58" t="s">
        <v>399</v>
      </c>
      <c r="B44" s="59" t="s">
        <v>400</v>
      </c>
      <c r="C44" s="60" t="s">
        <v>401</v>
      </c>
      <c r="D44" s="61">
        <v>0</v>
      </c>
      <c r="E44" s="61">
        <v>0</v>
      </c>
      <c r="F44" s="62">
        <v>0</v>
      </c>
    </row>
    <row r="45" spans="1:6" ht="37.799999999999997" x14ac:dyDescent="0.3">
      <c r="A45" s="63"/>
      <c r="B45" s="64" t="s">
        <v>402</v>
      </c>
      <c r="C45" s="65" t="s">
        <v>403</v>
      </c>
      <c r="D45" s="66">
        <v>0</v>
      </c>
      <c r="E45" s="66">
        <v>0</v>
      </c>
      <c r="F45" s="67">
        <v>0</v>
      </c>
    </row>
    <row r="46" spans="1:6" ht="25.2" x14ac:dyDescent="0.3">
      <c r="A46" s="63"/>
      <c r="B46" s="64" t="s">
        <v>404</v>
      </c>
      <c r="C46" s="65" t="s">
        <v>405</v>
      </c>
      <c r="D46" s="66">
        <v>0</v>
      </c>
      <c r="E46" s="66">
        <v>0</v>
      </c>
      <c r="F46" s="67">
        <v>0</v>
      </c>
    </row>
    <row r="47" spans="1:6" ht="25.2" x14ac:dyDescent="0.3">
      <c r="A47" s="63"/>
      <c r="B47" s="64" t="s">
        <v>406</v>
      </c>
      <c r="C47" s="65" t="s">
        <v>407</v>
      </c>
      <c r="D47" s="66">
        <v>0</v>
      </c>
      <c r="E47" s="66">
        <v>0</v>
      </c>
      <c r="F47" s="67">
        <v>0</v>
      </c>
    </row>
    <row r="48" spans="1:6" ht="25.2" x14ac:dyDescent="0.3">
      <c r="A48" s="58" t="s">
        <v>408</v>
      </c>
      <c r="B48" s="59" t="s">
        <v>409</v>
      </c>
      <c r="C48" s="60" t="s">
        <v>410</v>
      </c>
      <c r="D48" s="61">
        <v>0</v>
      </c>
      <c r="E48" s="61">
        <v>0</v>
      </c>
      <c r="F48" s="62">
        <v>0</v>
      </c>
    </row>
    <row r="49" spans="1:6" ht="25.2" x14ac:dyDescent="0.3">
      <c r="A49" s="53" t="s">
        <v>411</v>
      </c>
      <c r="B49" s="54" t="s">
        <v>412</v>
      </c>
      <c r="C49" s="55" t="s">
        <v>413</v>
      </c>
      <c r="D49" s="56">
        <v>68912632329</v>
      </c>
      <c r="E49" s="56">
        <v>69363345996</v>
      </c>
      <c r="F49" s="57">
        <v>0.41</v>
      </c>
    </row>
    <row r="50" spans="1:6" ht="25.2" x14ac:dyDescent="0.3">
      <c r="A50" s="53" t="s">
        <v>230</v>
      </c>
      <c r="B50" s="54" t="s">
        <v>414</v>
      </c>
      <c r="C50" s="55" t="s">
        <v>415</v>
      </c>
      <c r="D50" s="56">
        <v>0</v>
      </c>
      <c r="E50" s="56">
        <v>0</v>
      </c>
      <c r="F50" s="57">
        <v>0</v>
      </c>
    </row>
    <row r="51" spans="1:6" ht="25.2" x14ac:dyDescent="0.3">
      <c r="A51" s="58" t="s">
        <v>416</v>
      </c>
      <c r="B51" s="59" t="s">
        <v>417</v>
      </c>
      <c r="C51" s="60" t="s">
        <v>418</v>
      </c>
      <c r="D51" s="61">
        <v>0</v>
      </c>
      <c r="E51" s="61">
        <v>0</v>
      </c>
      <c r="F51" s="62">
        <v>0</v>
      </c>
    </row>
    <row r="52" spans="1:6" ht="25.2" x14ac:dyDescent="0.3">
      <c r="A52" s="58" t="s">
        <v>419</v>
      </c>
      <c r="B52" s="59" t="s">
        <v>420</v>
      </c>
      <c r="C52" s="60" t="s">
        <v>421</v>
      </c>
      <c r="D52" s="61">
        <v>211859944</v>
      </c>
      <c r="E52" s="61">
        <v>319631777</v>
      </c>
      <c r="F52" s="62">
        <v>0.56000000000000005</v>
      </c>
    </row>
    <row r="53" spans="1:6" ht="25.2" x14ac:dyDescent="0.3">
      <c r="A53" s="58"/>
      <c r="B53" s="59" t="s">
        <v>422</v>
      </c>
      <c r="C53" s="60" t="s">
        <v>423</v>
      </c>
      <c r="D53" s="61">
        <v>4207333</v>
      </c>
      <c r="E53" s="61">
        <v>15086475</v>
      </c>
      <c r="F53" s="62">
        <v>0.05</v>
      </c>
    </row>
    <row r="54" spans="1:6" ht="37.799999999999997" x14ac:dyDescent="0.3">
      <c r="A54" s="63"/>
      <c r="B54" s="64" t="s">
        <v>424</v>
      </c>
      <c r="C54" s="65" t="s">
        <v>425</v>
      </c>
      <c r="D54" s="66">
        <v>2000187</v>
      </c>
      <c r="E54" s="66">
        <v>4250187</v>
      </c>
      <c r="F54" s="67">
        <v>0.22</v>
      </c>
    </row>
    <row r="55" spans="1:6" ht="37.799999999999997" x14ac:dyDescent="0.3">
      <c r="A55" s="63"/>
      <c r="B55" s="64" t="s">
        <v>426</v>
      </c>
      <c r="C55" s="65" t="s">
        <v>427</v>
      </c>
      <c r="D55" s="66">
        <v>0</v>
      </c>
      <c r="E55" s="66">
        <v>0</v>
      </c>
      <c r="F55" s="67">
        <v>0</v>
      </c>
    </row>
    <row r="56" spans="1:6" ht="25.2" x14ac:dyDescent="0.3">
      <c r="A56" s="63"/>
      <c r="B56" s="64" t="s">
        <v>428</v>
      </c>
      <c r="C56" s="65" t="s">
        <v>429</v>
      </c>
      <c r="D56" s="66">
        <v>0</v>
      </c>
      <c r="E56" s="66">
        <v>0</v>
      </c>
      <c r="F56" s="67">
        <v>0</v>
      </c>
    </row>
    <row r="57" spans="1:6" ht="37.799999999999997" x14ac:dyDescent="0.3">
      <c r="A57" s="63"/>
      <c r="B57" s="64" t="s">
        <v>430</v>
      </c>
      <c r="C57" s="65" t="s">
        <v>431</v>
      </c>
      <c r="D57" s="66">
        <v>2207146</v>
      </c>
      <c r="E57" s="66">
        <v>10836288</v>
      </c>
      <c r="F57" s="67">
        <v>0.03</v>
      </c>
    </row>
    <row r="58" spans="1:6" ht="37.799999999999997" x14ac:dyDescent="0.3">
      <c r="A58" s="58"/>
      <c r="B58" s="59" t="s">
        <v>432</v>
      </c>
      <c r="C58" s="60" t="s">
        <v>433</v>
      </c>
      <c r="D58" s="61">
        <v>981066</v>
      </c>
      <c r="E58" s="61">
        <v>1952594</v>
      </c>
      <c r="F58" s="62">
        <v>1.01</v>
      </c>
    </row>
    <row r="59" spans="1:6" ht="50.4" x14ac:dyDescent="0.3">
      <c r="A59" s="58"/>
      <c r="B59" s="59" t="s">
        <v>434</v>
      </c>
      <c r="C59" s="60" t="s">
        <v>435</v>
      </c>
      <c r="D59" s="61">
        <v>954093</v>
      </c>
      <c r="E59" s="61">
        <v>7356905</v>
      </c>
      <c r="F59" s="62">
        <v>0.97</v>
      </c>
    </row>
    <row r="60" spans="1:6" ht="25.2" x14ac:dyDescent="0.3">
      <c r="A60" s="58"/>
      <c r="B60" s="59" t="s">
        <v>436</v>
      </c>
      <c r="C60" s="60" t="s">
        <v>437</v>
      </c>
      <c r="D60" s="61">
        <v>0</v>
      </c>
      <c r="E60" s="61">
        <v>0</v>
      </c>
      <c r="F60" s="62">
        <v>0</v>
      </c>
    </row>
    <row r="61" spans="1:6" ht="37.799999999999997" x14ac:dyDescent="0.3">
      <c r="A61" s="58"/>
      <c r="B61" s="59" t="s">
        <v>438</v>
      </c>
      <c r="C61" s="60" t="s">
        <v>439</v>
      </c>
      <c r="D61" s="61">
        <v>16200000</v>
      </c>
      <c r="E61" s="61">
        <v>8100000</v>
      </c>
      <c r="F61" s="62">
        <v>1</v>
      </c>
    </row>
    <row r="62" spans="1:6" ht="25.2" x14ac:dyDescent="0.3">
      <c r="A62" s="58"/>
      <c r="B62" s="59" t="s">
        <v>440</v>
      </c>
      <c r="C62" s="60" t="s">
        <v>441</v>
      </c>
      <c r="D62" s="61">
        <v>81997906</v>
      </c>
      <c r="E62" s="61">
        <v>160841564</v>
      </c>
      <c r="F62" s="62">
        <v>0.56999999999999995</v>
      </c>
    </row>
    <row r="63" spans="1:6" ht="25.2" x14ac:dyDescent="0.3">
      <c r="A63" s="58"/>
      <c r="B63" s="59" t="s">
        <v>442</v>
      </c>
      <c r="C63" s="60" t="s">
        <v>443</v>
      </c>
      <c r="D63" s="61">
        <v>16500000</v>
      </c>
      <c r="E63" s="61">
        <v>16500000</v>
      </c>
      <c r="F63" s="62">
        <v>1</v>
      </c>
    </row>
    <row r="64" spans="1:6" ht="25.2" x14ac:dyDescent="0.3">
      <c r="A64" s="58"/>
      <c r="B64" s="59" t="s">
        <v>444</v>
      </c>
      <c r="C64" s="60" t="s">
        <v>445</v>
      </c>
      <c r="D64" s="61">
        <v>7700000</v>
      </c>
      <c r="E64" s="61">
        <v>7700000</v>
      </c>
      <c r="F64" s="62">
        <v>1</v>
      </c>
    </row>
    <row r="65" spans="1:6" ht="25.2" x14ac:dyDescent="0.3">
      <c r="A65" s="58"/>
      <c r="B65" s="59" t="s">
        <v>446</v>
      </c>
      <c r="C65" s="60" t="s">
        <v>447</v>
      </c>
      <c r="D65" s="61">
        <v>0</v>
      </c>
      <c r="E65" s="61">
        <v>0</v>
      </c>
      <c r="F65" s="62">
        <v>0</v>
      </c>
    </row>
    <row r="66" spans="1:6" ht="25.2" x14ac:dyDescent="0.3">
      <c r="A66" s="63"/>
      <c r="B66" s="64" t="s">
        <v>448</v>
      </c>
      <c r="C66" s="65" t="s">
        <v>449</v>
      </c>
      <c r="D66" s="66">
        <v>0</v>
      </c>
      <c r="E66" s="66">
        <v>0</v>
      </c>
      <c r="F66" s="67">
        <v>0</v>
      </c>
    </row>
    <row r="67" spans="1:6" ht="37.799999999999997" x14ac:dyDescent="0.3">
      <c r="A67" s="63"/>
      <c r="B67" s="64" t="s">
        <v>450</v>
      </c>
      <c r="C67" s="65" t="s">
        <v>451</v>
      </c>
      <c r="D67" s="66">
        <v>0</v>
      </c>
      <c r="E67" s="66">
        <v>0</v>
      </c>
      <c r="F67" s="67">
        <v>0</v>
      </c>
    </row>
    <row r="68" spans="1:6" ht="25.2" x14ac:dyDescent="0.3">
      <c r="A68" s="58"/>
      <c r="B68" s="59" t="s">
        <v>452</v>
      </c>
      <c r="C68" s="60" t="s">
        <v>453</v>
      </c>
      <c r="D68" s="61">
        <v>15000000</v>
      </c>
      <c r="E68" s="61">
        <v>16403226</v>
      </c>
      <c r="F68" s="62">
        <v>0.98</v>
      </c>
    </row>
    <row r="69" spans="1:6" ht="25.2" x14ac:dyDescent="0.3">
      <c r="A69" s="63"/>
      <c r="B69" s="64" t="s">
        <v>454</v>
      </c>
      <c r="C69" s="65" t="s">
        <v>455</v>
      </c>
      <c r="D69" s="66">
        <v>15000000</v>
      </c>
      <c r="E69" s="66">
        <v>16403226</v>
      </c>
      <c r="F69" s="67">
        <v>1</v>
      </c>
    </row>
    <row r="70" spans="1:6" ht="25.2" x14ac:dyDescent="0.3">
      <c r="A70" s="63"/>
      <c r="B70" s="64" t="s">
        <v>50</v>
      </c>
      <c r="C70" s="65" t="s">
        <v>456</v>
      </c>
      <c r="D70" s="66">
        <v>0</v>
      </c>
      <c r="E70" s="66">
        <v>0</v>
      </c>
      <c r="F70" s="67">
        <v>0</v>
      </c>
    </row>
    <row r="71" spans="1:6" ht="25.2" x14ac:dyDescent="0.3">
      <c r="A71" s="63"/>
      <c r="B71" s="64" t="s">
        <v>457</v>
      </c>
      <c r="C71" s="65" t="s">
        <v>458</v>
      </c>
      <c r="D71" s="66">
        <v>0</v>
      </c>
      <c r="E71" s="66">
        <v>0</v>
      </c>
      <c r="F71" s="67">
        <v>0</v>
      </c>
    </row>
    <row r="72" spans="1:6" ht="25.2" x14ac:dyDescent="0.3">
      <c r="A72" s="58"/>
      <c r="B72" s="59" t="s">
        <v>459</v>
      </c>
      <c r="C72" s="60" t="s">
        <v>460</v>
      </c>
      <c r="D72" s="61">
        <v>49304431</v>
      </c>
      <c r="E72" s="61">
        <v>67104013</v>
      </c>
      <c r="F72" s="62">
        <v>0.62</v>
      </c>
    </row>
    <row r="73" spans="1:6" ht="25.2" x14ac:dyDescent="0.3">
      <c r="A73" s="58"/>
      <c r="B73" s="59" t="s">
        <v>461</v>
      </c>
      <c r="C73" s="60" t="s">
        <v>462</v>
      </c>
      <c r="D73" s="61">
        <v>0</v>
      </c>
      <c r="E73" s="61">
        <v>0</v>
      </c>
      <c r="F73" s="62">
        <v>0</v>
      </c>
    </row>
    <row r="74" spans="1:6" ht="25.2" x14ac:dyDescent="0.3">
      <c r="A74" s="58"/>
      <c r="B74" s="59" t="s">
        <v>463</v>
      </c>
      <c r="C74" s="60" t="s">
        <v>464</v>
      </c>
      <c r="D74" s="61">
        <v>0</v>
      </c>
      <c r="E74" s="61">
        <v>0</v>
      </c>
      <c r="F74" s="62">
        <v>0</v>
      </c>
    </row>
    <row r="75" spans="1:6" ht="25.2" x14ac:dyDescent="0.3">
      <c r="A75" s="58"/>
      <c r="B75" s="59" t="s">
        <v>465</v>
      </c>
      <c r="C75" s="60" t="s">
        <v>466</v>
      </c>
      <c r="D75" s="61">
        <v>13200000</v>
      </c>
      <c r="E75" s="61">
        <v>13200000</v>
      </c>
      <c r="F75" s="62">
        <v>1</v>
      </c>
    </row>
    <row r="76" spans="1:6" ht="50.4" x14ac:dyDescent="0.3">
      <c r="A76" s="58"/>
      <c r="B76" s="59" t="s">
        <v>467</v>
      </c>
      <c r="C76" s="60" t="s">
        <v>468</v>
      </c>
      <c r="D76" s="61">
        <v>0</v>
      </c>
      <c r="E76" s="61">
        <v>0</v>
      </c>
      <c r="F76" s="62">
        <v>0</v>
      </c>
    </row>
    <row r="77" spans="1:6" ht="50.4" x14ac:dyDescent="0.3">
      <c r="A77" s="58"/>
      <c r="B77" s="59" t="s">
        <v>469</v>
      </c>
      <c r="C77" s="60" t="s">
        <v>470</v>
      </c>
      <c r="D77" s="61">
        <v>0</v>
      </c>
      <c r="E77" s="61">
        <v>0</v>
      </c>
      <c r="F77" s="62">
        <v>0</v>
      </c>
    </row>
    <row r="78" spans="1:6" ht="25.2" x14ac:dyDescent="0.3">
      <c r="A78" s="58"/>
      <c r="B78" s="59" t="s">
        <v>471</v>
      </c>
      <c r="C78" s="60" t="s">
        <v>472</v>
      </c>
      <c r="D78" s="61">
        <v>5815115</v>
      </c>
      <c r="E78" s="61">
        <v>5387000</v>
      </c>
      <c r="F78" s="62">
        <v>1</v>
      </c>
    </row>
    <row r="79" spans="1:6" ht="25.2" x14ac:dyDescent="0.3">
      <c r="A79" s="63"/>
      <c r="B79" s="64" t="s">
        <v>473</v>
      </c>
      <c r="C79" s="65" t="s">
        <v>474</v>
      </c>
      <c r="D79" s="66">
        <v>0</v>
      </c>
      <c r="E79" s="66">
        <v>0</v>
      </c>
      <c r="F79" s="67">
        <v>0</v>
      </c>
    </row>
    <row r="80" spans="1:6" ht="50.4" x14ac:dyDescent="0.3">
      <c r="A80" s="63"/>
      <c r="B80" s="64" t="s">
        <v>475</v>
      </c>
      <c r="C80" s="65" t="s">
        <v>476</v>
      </c>
      <c r="D80" s="66">
        <v>0</v>
      </c>
      <c r="E80" s="66">
        <v>0</v>
      </c>
      <c r="F80" s="67">
        <v>0</v>
      </c>
    </row>
    <row r="81" spans="1:7" ht="37.799999999999997" x14ac:dyDescent="0.3">
      <c r="A81" s="63"/>
      <c r="B81" s="64" t="s">
        <v>477</v>
      </c>
      <c r="C81" s="65" t="s">
        <v>478</v>
      </c>
      <c r="D81" s="66">
        <v>5815115</v>
      </c>
      <c r="E81" s="66">
        <v>5387000</v>
      </c>
      <c r="F81" s="67">
        <v>1</v>
      </c>
    </row>
    <row r="82" spans="1:7" ht="37.799999999999997" x14ac:dyDescent="0.3">
      <c r="A82" s="63"/>
      <c r="B82" s="64" t="s">
        <v>479</v>
      </c>
      <c r="C82" s="65" t="s">
        <v>480</v>
      </c>
      <c r="D82" s="66">
        <v>0</v>
      </c>
      <c r="E82" s="66">
        <v>0</v>
      </c>
      <c r="F82" s="67">
        <v>0</v>
      </c>
    </row>
    <row r="83" spans="1:7" ht="25.2" x14ac:dyDescent="0.3">
      <c r="A83" s="63"/>
      <c r="B83" s="64" t="s">
        <v>299</v>
      </c>
      <c r="C83" s="65" t="s">
        <v>481</v>
      </c>
      <c r="D83" s="66">
        <v>0</v>
      </c>
      <c r="E83" s="66">
        <v>0</v>
      </c>
      <c r="F83" s="67">
        <v>0</v>
      </c>
    </row>
    <row r="84" spans="1:7" ht="25.2" x14ac:dyDescent="0.3">
      <c r="A84" s="58"/>
      <c r="B84" s="59" t="s">
        <v>482</v>
      </c>
      <c r="C84" s="60" t="s">
        <v>483</v>
      </c>
      <c r="D84" s="61">
        <v>0</v>
      </c>
      <c r="E84" s="61">
        <v>0</v>
      </c>
      <c r="F84" s="62">
        <v>0</v>
      </c>
    </row>
    <row r="85" spans="1:7" ht="25.2" x14ac:dyDescent="0.3">
      <c r="A85" s="63"/>
      <c r="B85" s="64" t="s">
        <v>484</v>
      </c>
      <c r="C85" s="65" t="s">
        <v>485</v>
      </c>
      <c r="D85" s="66">
        <v>0</v>
      </c>
      <c r="E85" s="66">
        <v>0</v>
      </c>
      <c r="F85" s="67">
        <v>0</v>
      </c>
    </row>
    <row r="86" spans="1:7" ht="25.2" x14ac:dyDescent="0.3">
      <c r="A86" s="63"/>
      <c r="B86" s="64" t="s">
        <v>486</v>
      </c>
      <c r="C86" s="65" t="s">
        <v>487</v>
      </c>
      <c r="D86" s="66">
        <v>0</v>
      </c>
      <c r="E86" s="66">
        <v>0</v>
      </c>
      <c r="F86" s="67">
        <v>0</v>
      </c>
    </row>
    <row r="87" spans="1:7" ht="25.2" x14ac:dyDescent="0.3">
      <c r="A87" s="53" t="s">
        <v>488</v>
      </c>
      <c r="B87" s="54" t="s">
        <v>489</v>
      </c>
      <c r="C87" s="55" t="s">
        <v>490</v>
      </c>
      <c r="D87" s="56">
        <v>211859944</v>
      </c>
      <c r="E87" s="56">
        <v>319631777</v>
      </c>
      <c r="F87" s="57">
        <v>0.56000000000000005</v>
      </c>
    </row>
    <row r="88" spans="1:7" ht="25.2" x14ac:dyDescent="0.3">
      <c r="A88" s="53"/>
      <c r="B88" s="54" t="s">
        <v>491</v>
      </c>
      <c r="C88" s="55" t="s">
        <v>492</v>
      </c>
      <c r="D88" s="56">
        <v>68700772385</v>
      </c>
      <c r="E88" s="56">
        <v>69043714219</v>
      </c>
      <c r="F88" s="57">
        <v>0.41</v>
      </c>
    </row>
    <row r="89" spans="1:7" ht="25.2" x14ac:dyDescent="0.3">
      <c r="A89" s="53"/>
      <c r="B89" s="54" t="s">
        <v>493</v>
      </c>
      <c r="C89" s="55" t="s">
        <v>494</v>
      </c>
      <c r="D89" s="68">
        <v>5787820.3200000003</v>
      </c>
      <c r="E89" s="68">
        <v>5789982.5700000003</v>
      </c>
      <c r="F89" s="57">
        <v>0.38</v>
      </c>
    </row>
    <row r="90" spans="1:7" ht="37.799999999999997" x14ac:dyDescent="0.3">
      <c r="A90" s="69"/>
      <c r="B90" s="70" t="s">
        <v>495</v>
      </c>
      <c r="C90" s="71" t="s">
        <v>496</v>
      </c>
      <c r="D90" s="72">
        <v>11869.88</v>
      </c>
      <c r="E90" s="72">
        <v>11924.68</v>
      </c>
      <c r="F90" s="73">
        <v>1.05</v>
      </c>
    </row>
    <row r="91" spans="1:7" ht="15.6" customHeight="1" x14ac:dyDescent="0.3">
      <c r="A91" s="74"/>
    </row>
    <row r="92" spans="1:7" ht="6" customHeight="1" x14ac:dyDescent="0.2">
      <c r="A92" s="1"/>
      <c r="B92" s="1"/>
      <c r="C92" s="1"/>
      <c r="D92" s="75"/>
      <c r="E92" s="1"/>
      <c r="F92" s="1"/>
      <c r="G92" s="1"/>
    </row>
    <row r="93" spans="1:7" ht="15.6" customHeight="1" x14ac:dyDescent="0.3">
      <c r="A93" s="76"/>
      <c r="B93" s="76"/>
    </row>
    <row r="94" spans="1:7" ht="15.6" customHeight="1" x14ac:dyDescent="0.3">
      <c r="A94" s="47"/>
      <c r="B94" s="77"/>
    </row>
    <row r="95" spans="1:7" ht="15.6" customHeight="1" x14ac:dyDescent="0.3">
      <c r="A95" s="1"/>
      <c r="B95" s="1"/>
      <c r="C95" s="1"/>
      <c r="D95" s="1"/>
      <c r="E95" s="1"/>
      <c r="F95" s="1"/>
      <c r="G95" s="1"/>
    </row>
    <row r="96" spans="1:7" ht="15.6" customHeight="1" x14ac:dyDescent="0.3">
      <c r="A96" s="1"/>
      <c r="B96" s="1"/>
      <c r="C96" s="1"/>
      <c r="D96" s="1"/>
      <c r="E96" s="1"/>
      <c r="F96" s="1"/>
      <c r="G96" s="1"/>
    </row>
    <row r="97" spans="1:7" ht="15" customHeight="1" x14ac:dyDescent="0.3">
      <c r="A97" s="1"/>
      <c r="B97" s="1"/>
      <c r="C97" s="1"/>
      <c r="D97" s="1"/>
      <c r="E97" s="1"/>
      <c r="F97" s="1"/>
      <c r="G97" s="1"/>
    </row>
    <row r="98" spans="1:7" ht="15" customHeight="1" x14ac:dyDescent="0.3">
      <c r="A98" s="1"/>
      <c r="B98" s="1"/>
      <c r="C98" s="1"/>
      <c r="D98" s="1"/>
      <c r="E98" s="1"/>
      <c r="F98" s="1"/>
      <c r="G98" s="1"/>
    </row>
    <row r="99" spans="1:7" ht="15.6" customHeight="1" x14ac:dyDescent="0.3">
      <c r="A99" s="1"/>
      <c r="B99" s="1"/>
      <c r="C99" s="1"/>
      <c r="D99" s="1"/>
      <c r="E99" s="1"/>
      <c r="F99" s="1"/>
      <c r="G99" s="1"/>
    </row>
    <row r="100" spans="1:7" ht="15.6" customHeight="1" x14ac:dyDescent="0.3">
      <c r="A100" s="1"/>
      <c r="B100" s="1"/>
      <c r="C100" s="1"/>
      <c r="D100" s="1"/>
      <c r="E100" s="1"/>
      <c r="F100" s="1"/>
      <c r="G100" s="1"/>
    </row>
    <row r="101" spans="1:7" ht="31.2" customHeight="1" x14ac:dyDescent="0.3">
      <c r="A101" s="48"/>
      <c r="B101" s="78"/>
    </row>
  </sheetData>
  <printOptions horizontalCentered="1"/>
  <pageMargins left="0" right="0" top="0.5899999737739563" bottom="0.5899999737739563" header="0.5" footer="0.5"/>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34E75-A0D9-47CF-AEBC-00F644DFE095}">
  <sheetPr>
    <tabColor theme="5" tint="0.59999389629810485"/>
    <outlinePr summaryBelow="0"/>
  </sheetPr>
  <dimension ref="A1:G88"/>
  <sheetViews>
    <sheetView showGridLines="0" showZeros="0" showOutlineSymbols="0" topLeftCell="A70" zoomScaleNormal="100" workbookViewId="0">
      <selection activeCell="D79" sqref="D79:F79"/>
    </sheetView>
  </sheetViews>
  <sheetFormatPr defaultRowHeight="14.4" x14ac:dyDescent="0.3"/>
  <cols>
    <col min="1" max="1" width="6.21875" style="3" customWidth="1"/>
    <col min="2" max="2" width="34.6640625" style="3" customWidth="1"/>
    <col min="3" max="3" width="10" style="3" customWidth="1"/>
    <col min="4" max="6" width="18.5546875" style="3" customWidth="1"/>
    <col min="7" max="16384" width="8.88671875" style="3"/>
  </cols>
  <sheetData>
    <row r="1" spans="1:7" ht="55.8" customHeight="1" x14ac:dyDescent="0.3">
      <c r="A1" s="1"/>
      <c r="B1" s="1"/>
      <c r="C1" s="43"/>
      <c r="D1" s="44"/>
    </row>
    <row r="2" spans="1:7" ht="43.2" customHeight="1" x14ac:dyDescent="0.3">
      <c r="A2" s="45"/>
    </row>
    <row r="3" spans="1:7" ht="10.8" customHeight="1" x14ac:dyDescent="0.3">
      <c r="A3" s="1"/>
      <c r="B3" s="1"/>
      <c r="C3" s="1"/>
      <c r="D3" s="1"/>
      <c r="E3" s="1"/>
      <c r="F3" s="1"/>
      <c r="G3" s="1"/>
    </row>
    <row r="4" spans="1:7" ht="36.6" customHeight="1" x14ac:dyDescent="0.3">
      <c r="A4" s="46"/>
    </row>
    <row r="5" spans="1:7" ht="22.2" customHeight="1" x14ac:dyDescent="0.3">
      <c r="A5" s="77"/>
    </row>
    <row r="6" spans="1:7" ht="15.6" customHeight="1" x14ac:dyDescent="0.3">
      <c r="A6" s="76"/>
      <c r="B6" s="49"/>
      <c r="C6" s="49"/>
    </row>
    <row r="7" spans="1:7" ht="15.6" customHeight="1" x14ac:dyDescent="0.3">
      <c r="A7" s="1"/>
      <c r="B7" s="1"/>
      <c r="C7" s="1"/>
    </row>
    <row r="8" spans="1:7" ht="15.6" customHeight="1" x14ac:dyDescent="0.3">
      <c r="A8" s="48"/>
      <c r="B8" s="49"/>
      <c r="C8" s="49"/>
    </row>
    <row r="9" spans="1:7" ht="15.6" customHeight="1" x14ac:dyDescent="0.3">
      <c r="A9" s="1"/>
      <c r="B9" s="1"/>
      <c r="C9" s="1"/>
    </row>
    <row r="10" spans="1:7" ht="15.6" customHeight="1" x14ac:dyDescent="0.3">
      <c r="A10" s="48"/>
      <c r="B10" s="49"/>
      <c r="C10" s="49"/>
    </row>
    <row r="11" spans="1:7" ht="15.6" customHeight="1" x14ac:dyDescent="0.3">
      <c r="A11" s="1"/>
      <c r="B11" s="1"/>
      <c r="C11" s="1"/>
    </row>
    <row r="12" spans="1:7" ht="15.6" customHeight="1" x14ac:dyDescent="0.3">
      <c r="A12" s="48"/>
      <c r="B12" s="49"/>
      <c r="C12" s="49"/>
    </row>
    <row r="13" spans="1:7" ht="15.6" customHeight="1" x14ac:dyDescent="0.3">
      <c r="A13" s="1"/>
      <c r="B13" s="1"/>
      <c r="C13" s="1"/>
    </row>
    <row r="14" spans="1:7" ht="15" customHeight="1" x14ac:dyDescent="0.3">
      <c r="A14" s="1"/>
      <c r="B14" s="1"/>
      <c r="C14" s="1"/>
      <c r="D14" s="1"/>
      <c r="E14" s="1"/>
      <c r="F14" s="1"/>
      <c r="G14" s="1"/>
    </row>
    <row r="15" spans="1:7" ht="25.8" customHeight="1" x14ac:dyDescent="0.3">
      <c r="A15" s="50"/>
    </row>
    <row r="16" spans="1:7" ht="15.6" customHeight="1" x14ac:dyDescent="0.3">
      <c r="A16" s="49"/>
    </row>
    <row r="17" spans="1:6" ht="15.6" customHeight="1" x14ac:dyDescent="0.3">
      <c r="A17" s="9"/>
      <c r="B17" s="51"/>
      <c r="C17" s="9"/>
      <c r="D17" s="9"/>
      <c r="E17" s="9"/>
      <c r="F17" s="51"/>
    </row>
    <row r="18" spans="1:6" ht="75" customHeight="1" x14ac:dyDescent="0.3">
      <c r="A18" s="11" t="s">
        <v>341</v>
      </c>
      <c r="B18" s="12" t="s">
        <v>0</v>
      </c>
      <c r="C18" s="12" t="s">
        <v>342</v>
      </c>
      <c r="D18" s="12" t="s">
        <v>913</v>
      </c>
      <c r="E18" s="12" t="s">
        <v>5</v>
      </c>
      <c r="F18" s="52" t="s">
        <v>497</v>
      </c>
    </row>
    <row r="19" spans="1:6" ht="25.2" x14ac:dyDescent="0.3">
      <c r="A19" s="79" t="s">
        <v>138</v>
      </c>
      <c r="B19" s="80" t="s">
        <v>498</v>
      </c>
      <c r="C19" s="36" t="s">
        <v>499</v>
      </c>
      <c r="D19" s="17">
        <v>426356053</v>
      </c>
      <c r="E19" s="17">
        <v>464264610</v>
      </c>
      <c r="F19" s="18">
        <v>3348929162</v>
      </c>
    </row>
    <row r="20" spans="1:6" ht="25.2" x14ac:dyDescent="0.3">
      <c r="A20" s="81" t="s">
        <v>500</v>
      </c>
      <c r="B20" s="82" t="s">
        <v>501</v>
      </c>
      <c r="C20" s="37" t="s">
        <v>502</v>
      </c>
      <c r="D20" s="21">
        <v>425291195</v>
      </c>
      <c r="E20" s="21">
        <v>463608916</v>
      </c>
      <c r="F20" s="22">
        <v>3305390272</v>
      </c>
    </row>
    <row r="21" spans="1:6" ht="25.2" x14ac:dyDescent="0.3">
      <c r="A21" s="83"/>
      <c r="B21" s="84" t="s">
        <v>503</v>
      </c>
      <c r="C21" s="38" t="s">
        <v>504</v>
      </c>
      <c r="D21" s="25">
        <v>0</v>
      </c>
      <c r="E21" s="25">
        <v>0</v>
      </c>
      <c r="F21" s="26">
        <v>0</v>
      </c>
    </row>
    <row r="22" spans="1:6" ht="25.2" x14ac:dyDescent="0.3">
      <c r="A22" s="83"/>
      <c r="B22" s="84" t="s">
        <v>505</v>
      </c>
      <c r="C22" s="38" t="s">
        <v>506</v>
      </c>
      <c r="D22" s="25">
        <v>425291195</v>
      </c>
      <c r="E22" s="25">
        <v>463608916</v>
      </c>
      <c r="F22" s="26">
        <v>3305390272</v>
      </c>
    </row>
    <row r="23" spans="1:6" ht="25.2" x14ac:dyDescent="0.3">
      <c r="A23" s="81" t="s">
        <v>507</v>
      </c>
      <c r="B23" s="82" t="s">
        <v>508</v>
      </c>
      <c r="C23" s="37" t="s">
        <v>509</v>
      </c>
      <c r="D23" s="21">
        <v>1064858</v>
      </c>
      <c r="E23" s="21">
        <v>655694</v>
      </c>
      <c r="F23" s="22">
        <v>43538890</v>
      </c>
    </row>
    <row r="24" spans="1:6" ht="25.2" x14ac:dyDescent="0.3">
      <c r="A24" s="83"/>
      <c r="B24" s="84" t="s">
        <v>510</v>
      </c>
      <c r="C24" s="38" t="s">
        <v>511</v>
      </c>
      <c r="D24" s="25">
        <v>1064858</v>
      </c>
      <c r="E24" s="25">
        <v>655694</v>
      </c>
      <c r="F24" s="26">
        <v>43538890</v>
      </c>
    </row>
    <row r="25" spans="1:6" ht="25.2" x14ac:dyDescent="0.3">
      <c r="A25" s="83"/>
      <c r="B25" s="84" t="s">
        <v>512</v>
      </c>
      <c r="C25" s="38" t="s">
        <v>513</v>
      </c>
      <c r="D25" s="25">
        <v>0</v>
      </c>
      <c r="E25" s="25">
        <v>0</v>
      </c>
      <c r="F25" s="26">
        <v>0</v>
      </c>
    </row>
    <row r="26" spans="1:6" ht="25.2" x14ac:dyDescent="0.3">
      <c r="A26" s="81" t="s">
        <v>514</v>
      </c>
      <c r="B26" s="82" t="s">
        <v>515</v>
      </c>
      <c r="C26" s="37" t="s">
        <v>516</v>
      </c>
      <c r="D26" s="21">
        <v>0</v>
      </c>
      <c r="E26" s="21">
        <v>0</v>
      </c>
      <c r="F26" s="22">
        <v>0</v>
      </c>
    </row>
    <row r="27" spans="1:6" ht="25.2" x14ac:dyDescent="0.3">
      <c r="A27" s="83"/>
      <c r="B27" s="84" t="s">
        <v>517</v>
      </c>
      <c r="C27" s="38" t="s">
        <v>518</v>
      </c>
      <c r="D27" s="25">
        <v>0</v>
      </c>
      <c r="E27" s="25">
        <v>0</v>
      </c>
      <c r="F27" s="26">
        <v>0</v>
      </c>
    </row>
    <row r="28" spans="1:6" ht="25.2" x14ac:dyDescent="0.3">
      <c r="A28" s="83"/>
      <c r="B28" s="84" t="s">
        <v>519</v>
      </c>
      <c r="C28" s="38" t="s">
        <v>520</v>
      </c>
      <c r="D28" s="25">
        <v>0</v>
      </c>
      <c r="E28" s="25">
        <v>0</v>
      </c>
      <c r="F28" s="26">
        <v>0</v>
      </c>
    </row>
    <row r="29" spans="1:6" ht="75.599999999999994" x14ac:dyDescent="0.3">
      <c r="A29" s="83"/>
      <c r="B29" s="84" t="s">
        <v>521</v>
      </c>
      <c r="C29" s="38" t="s">
        <v>522</v>
      </c>
      <c r="D29" s="25">
        <v>0</v>
      </c>
      <c r="E29" s="25">
        <v>0</v>
      </c>
      <c r="F29" s="26">
        <v>0</v>
      </c>
    </row>
    <row r="30" spans="1:6" ht="25.2" x14ac:dyDescent="0.3">
      <c r="A30" s="79" t="s">
        <v>230</v>
      </c>
      <c r="B30" s="80" t="s">
        <v>523</v>
      </c>
      <c r="C30" s="36" t="s">
        <v>524</v>
      </c>
      <c r="D30" s="17">
        <v>154334200</v>
      </c>
      <c r="E30" s="17">
        <v>153464252</v>
      </c>
      <c r="F30" s="18">
        <v>1203540802</v>
      </c>
    </row>
    <row r="31" spans="1:6" ht="37.799999999999997" x14ac:dyDescent="0.3">
      <c r="A31" s="81" t="s">
        <v>500</v>
      </c>
      <c r="B31" s="82" t="s">
        <v>525</v>
      </c>
      <c r="C31" s="37" t="s">
        <v>526</v>
      </c>
      <c r="D31" s="21">
        <v>81997906</v>
      </c>
      <c r="E31" s="21">
        <v>82442491</v>
      </c>
      <c r="F31" s="22">
        <v>611613879</v>
      </c>
    </row>
    <row r="32" spans="1:6" ht="50.4" x14ac:dyDescent="0.3">
      <c r="A32" s="81" t="s">
        <v>507</v>
      </c>
      <c r="B32" s="82" t="s">
        <v>527</v>
      </c>
      <c r="C32" s="37" t="s">
        <v>528</v>
      </c>
      <c r="D32" s="21">
        <v>23201304</v>
      </c>
      <c r="E32" s="21">
        <v>24215381</v>
      </c>
      <c r="F32" s="22">
        <v>188354978</v>
      </c>
    </row>
    <row r="33" spans="1:6" ht="25.2" x14ac:dyDescent="0.3">
      <c r="A33" s="83"/>
      <c r="B33" s="84" t="s">
        <v>279</v>
      </c>
      <c r="C33" s="38" t="s">
        <v>529</v>
      </c>
      <c r="D33" s="25">
        <v>15000000</v>
      </c>
      <c r="E33" s="25">
        <v>16403226</v>
      </c>
      <c r="F33" s="26">
        <v>121403226</v>
      </c>
    </row>
    <row r="34" spans="1:6" ht="25.2" x14ac:dyDescent="0.3">
      <c r="A34" s="83"/>
      <c r="B34" s="84" t="s">
        <v>281</v>
      </c>
      <c r="C34" s="38" t="s">
        <v>530</v>
      </c>
      <c r="D34" s="25">
        <v>392228</v>
      </c>
      <c r="E34" s="25">
        <v>0</v>
      </c>
      <c r="F34" s="26">
        <v>4430410</v>
      </c>
    </row>
    <row r="35" spans="1:6" ht="25.2" x14ac:dyDescent="0.3">
      <c r="A35" s="83"/>
      <c r="B35" s="84" t="s">
        <v>283</v>
      </c>
      <c r="C35" s="38" t="s">
        <v>531</v>
      </c>
      <c r="D35" s="25">
        <v>109076</v>
      </c>
      <c r="E35" s="25">
        <v>112155</v>
      </c>
      <c r="F35" s="26">
        <v>921342</v>
      </c>
    </row>
    <row r="36" spans="1:6" ht="25.2" x14ac:dyDescent="0.3">
      <c r="A36" s="83"/>
      <c r="B36" s="84" t="s">
        <v>532</v>
      </c>
      <c r="C36" s="38" t="s">
        <v>533</v>
      </c>
      <c r="D36" s="25">
        <v>7700000</v>
      </c>
      <c r="E36" s="25">
        <v>7700000</v>
      </c>
      <c r="F36" s="26">
        <v>61600000</v>
      </c>
    </row>
    <row r="37" spans="1:6" ht="75.599999999999994" x14ac:dyDescent="0.3">
      <c r="A37" s="83"/>
      <c r="B37" s="84" t="s">
        <v>534</v>
      </c>
      <c r="C37" s="38" t="s">
        <v>535</v>
      </c>
      <c r="D37" s="25">
        <v>0</v>
      </c>
      <c r="E37" s="25">
        <v>0</v>
      </c>
      <c r="F37" s="26">
        <v>0</v>
      </c>
    </row>
    <row r="38" spans="1:6" ht="88.2" x14ac:dyDescent="0.3">
      <c r="A38" s="81" t="s">
        <v>514</v>
      </c>
      <c r="B38" s="82" t="s">
        <v>536</v>
      </c>
      <c r="C38" s="37" t="s">
        <v>537</v>
      </c>
      <c r="D38" s="21">
        <v>29700000</v>
      </c>
      <c r="E38" s="21">
        <v>29700000</v>
      </c>
      <c r="F38" s="22">
        <v>237600000</v>
      </c>
    </row>
    <row r="39" spans="1:6" ht="25.2" x14ac:dyDescent="0.3">
      <c r="A39" s="83"/>
      <c r="B39" s="84" t="s">
        <v>538</v>
      </c>
      <c r="C39" s="38" t="s">
        <v>539</v>
      </c>
      <c r="D39" s="25">
        <v>16500000</v>
      </c>
      <c r="E39" s="25">
        <v>16500000</v>
      </c>
      <c r="F39" s="26">
        <v>132000000</v>
      </c>
    </row>
    <row r="40" spans="1:6" ht="25.2" x14ac:dyDescent="0.3">
      <c r="A40" s="83"/>
      <c r="B40" s="84" t="s">
        <v>540</v>
      </c>
      <c r="C40" s="38" t="s">
        <v>541</v>
      </c>
      <c r="D40" s="25">
        <v>13200000</v>
      </c>
      <c r="E40" s="25">
        <v>13200000</v>
      </c>
      <c r="F40" s="26">
        <v>105600000</v>
      </c>
    </row>
    <row r="41" spans="1:6" ht="50.4" x14ac:dyDescent="0.3">
      <c r="A41" s="83"/>
      <c r="B41" s="84" t="s">
        <v>542</v>
      </c>
      <c r="C41" s="38" t="s">
        <v>543</v>
      </c>
      <c r="D41" s="25">
        <v>0</v>
      </c>
      <c r="E41" s="25">
        <v>0</v>
      </c>
      <c r="F41" s="26">
        <v>0</v>
      </c>
    </row>
    <row r="42" spans="1:6" ht="25.2" x14ac:dyDescent="0.3">
      <c r="A42" s="83"/>
      <c r="B42" s="84" t="s">
        <v>544</v>
      </c>
      <c r="C42" s="38" t="s">
        <v>545</v>
      </c>
      <c r="D42" s="25">
        <v>0</v>
      </c>
      <c r="E42" s="25">
        <v>0</v>
      </c>
      <c r="F42" s="26">
        <v>0</v>
      </c>
    </row>
    <row r="43" spans="1:6" ht="25.2" x14ac:dyDescent="0.3">
      <c r="A43" s="81" t="s">
        <v>546</v>
      </c>
      <c r="B43" s="82" t="s">
        <v>547</v>
      </c>
      <c r="C43" s="37" t="s">
        <v>548</v>
      </c>
      <c r="D43" s="21">
        <v>9200418</v>
      </c>
      <c r="E43" s="21">
        <v>7678266</v>
      </c>
      <c r="F43" s="22">
        <v>76304431</v>
      </c>
    </row>
    <row r="44" spans="1:6" ht="75.599999999999994" x14ac:dyDescent="0.3">
      <c r="A44" s="81" t="s">
        <v>549</v>
      </c>
      <c r="B44" s="82" t="s">
        <v>550</v>
      </c>
      <c r="C44" s="37" t="s">
        <v>551</v>
      </c>
      <c r="D44" s="21">
        <v>9000000</v>
      </c>
      <c r="E44" s="21">
        <v>9000000</v>
      </c>
      <c r="F44" s="22">
        <v>72000000</v>
      </c>
    </row>
    <row r="45" spans="1:6" ht="37.799999999999997" x14ac:dyDescent="0.3">
      <c r="A45" s="83"/>
      <c r="B45" s="84" t="s">
        <v>552</v>
      </c>
      <c r="C45" s="38" t="s">
        <v>553</v>
      </c>
      <c r="D45" s="25">
        <v>9000000</v>
      </c>
      <c r="E45" s="25">
        <v>9000000</v>
      </c>
      <c r="F45" s="26">
        <v>72000000</v>
      </c>
    </row>
    <row r="46" spans="1:6" ht="25.2" x14ac:dyDescent="0.3">
      <c r="A46" s="83"/>
      <c r="B46" s="84" t="s">
        <v>554</v>
      </c>
      <c r="C46" s="38" t="s">
        <v>555</v>
      </c>
      <c r="D46" s="25">
        <v>0</v>
      </c>
      <c r="E46" s="25">
        <v>0</v>
      </c>
      <c r="F46" s="26">
        <v>0</v>
      </c>
    </row>
    <row r="47" spans="1:6" ht="25.2" x14ac:dyDescent="0.3">
      <c r="A47" s="83"/>
      <c r="B47" s="84" t="s">
        <v>556</v>
      </c>
      <c r="C47" s="38" t="s">
        <v>557</v>
      </c>
      <c r="D47" s="25">
        <v>0</v>
      </c>
      <c r="E47" s="25">
        <v>0</v>
      </c>
      <c r="F47" s="26">
        <v>0</v>
      </c>
    </row>
    <row r="48" spans="1:6" ht="163.80000000000001" x14ac:dyDescent="0.3">
      <c r="A48" s="81" t="s">
        <v>558</v>
      </c>
      <c r="B48" s="82" t="s">
        <v>559</v>
      </c>
      <c r="C48" s="37" t="s">
        <v>560</v>
      </c>
      <c r="D48" s="21">
        <v>0</v>
      </c>
      <c r="E48" s="21">
        <v>0</v>
      </c>
      <c r="F48" s="22">
        <v>0</v>
      </c>
    </row>
    <row r="49" spans="1:6" ht="25.2" x14ac:dyDescent="0.3">
      <c r="A49" s="83"/>
      <c r="B49" s="84" t="s">
        <v>561</v>
      </c>
      <c r="C49" s="38" t="s">
        <v>562</v>
      </c>
      <c r="D49" s="25">
        <v>0</v>
      </c>
      <c r="E49" s="25">
        <v>0</v>
      </c>
      <c r="F49" s="26">
        <v>0</v>
      </c>
    </row>
    <row r="50" spans="1:6" ht="25.2" x14ac:dyDescent="0.3">
      <c r="A50" s="83"/>
      <c r="B50" s="84" t="s">
        <v>563</v>
      </c>
      <c r="C50" s="38" t="s">
        <v>564</v>
      </c>
      <c r="D50" s="25">
        <v>0</v>
      </c>
      <c r="E50" s="25">
        <v>0</v>
      </c>
      <c r="F50" s="26">
        <v>0</v>
      </c>
    </row>
    <row r="51" spans="1:6" ht="37.799999999999997" x14ac:dyDescent="0.3">
      <c r="A51" s="83"/>
      <c r="B51" s="84" t="s">
        <v>565</v>
      </c>
      <c r="C51" s="38" t="s">
        <v>566</v>
      </c>
      <c r="D51" s="25">
        <v>0</v>
      </c>
      <c r="E51" s="25">
        <v>0</v>
      </c>
      <c r="F51" s="26">
        <v>0</v>
      </c>
    </row>
    <row r="52" spans="1:6" ht="37.799999999999997" x14ac:dyDescent="0.3">
      <c r="A52" s="83"/>
      <c r="B52" s="84" t="s">
        <v>567</v>
      </c>
      <c r="C52" s="38" t="s">
        <v>568</v>
      </c>
      <c r="D52" s="25">
        <v>0</v>
      </c>
      <c r="E52" s="25">
        <v>0</v>
      </c>
      <c r="F52" s="26">
        <v>0</v>
      </c>
    </row>
    <row r="53" spans="1:6" ht="25.2" x14ac:dyDescent="0.3">
      <c r="A53" s="83"/>
      <c r="B53" s="84" t="s">
        <v>569</v>
      </c>
      <c r="C53" s="38" t="s">
        <v>570</v>
      </c>
      <c r="D53" s="25">
        <v>0</v>
      </c>
      <c r="E53" s="25">
        <v>0</v>
      </c>
      <c r="F53" s="26">
        <v>0</v>
      </c>
    </row>
    <row r="54" spans="1:6" ht="50.4" x14ac:dyDescent="0.3">
      <c r="A54" s="81" t="s">
        <v>571</v>
      </c>
      <c r="B54" s="82" t="s">
        <v>572</v>
      </c>
      <c r="C54" s="37" t="s">
        <v>573</v>
      </c>
      <c r="D54" s="21">
        <v>784457</v>
      </c>
      <c r="E54" s="21">
        <v>0</v>
      </c>
      <c r="F54" s="22">
        <v>8510399</v>
      </c>
    </row>
    <row r="55" spans="1:6" ht="25.2" x14ac:dyDescent="0.3">
      <c r="A55" s="83"/>
      <c r="B55" s="84" t="s">
        <v>574</v>
      </c>
      <c r="C55" s="38" t="s">
        <v>575</v>
      </c>
      <c r="D55" s="25">
        <v>784457</v>
      </c>
      <c r="E55" s="25">
        <v>0</v>
      </c>
      <c r="F55" s="26">
        <v>8510399</v>
      </c>
    </row>
    <row r="56" spans="1:6" ht="25.2" x14ac:dyDescent="0.3">
      <c r="A56" s="83"/>
      <c r="B56" s="84" t="s">
        <v>576</v>
      </c>
      <c r="C56" s="38" t="s">
        <v>577</v>
      </c>
      <c r="D56" s="25">
        <v>0</v>
      </c>
      <c r="E56" s="25">
        <v>0</v>
      </c>
      <c r="F56" s="26">
        <v>0</v>
      </c>
    </row>
    <row r="57" spans="1:6" ht="25.2" x14ac:dyDescent="0.3">
      <c r="A57" s="81" t="s">
        <v>578</v>
      </c>
      <c r="B57" s="82" t="s">
        <v>579</v>
      </c>
      <c r="C57" s="37" t="s">
        <v>580</v>
      </c>
      <c r="D57" s="21">
        <v>450115</v>
      </c>
      <c r="E57" s="21">
        <v>428114</v>
      </c>
      <c r="F57" s="22">
        <v>9157115</v>
      </c>
    </row>
    <row r="58" spans="1:6" ht="25.2" x14ac:dyDescent="0.3">
      <c r="A58" s="83"/>
      <c r="B58" s="84" t="s">
        <v>581</v>
      </c>
      <c r="C58" s="38" t="s">
        <v>582</v>
      </c>
      <c r="D58" s="25">
        <v>0</v>
      </c>
      <c r="E58" s="25">
        <v>0</v>
      </c>
      <c r="F58" s="26">
        <v>0</v>
      </c>
    </row>
    <row r="59" spans="1:6" ht="25.2" x14ac:dyDescent="0.3">
      <c r="A59" s="83"/>
      <c r="B59" s="84" t="s">
        <v>583</v>
      </c>
      <c r="C59" s="38" t="s">
        <v>584</v>
      </c>
      <c r="D59" s="25">
        <v>0</v>
      </c>
      <c r="E59" s="25">
        <v>0</v>
      </c>
      <c r="F59" s="26">
        <v>0</v>
      </c>
    </row>
    <row r="60" spans="1:6" ht="37.799999999999997" x14ac:dyDescent="0.3">
      <c r="A60" s="83"/>
      <c r="B60" s="84" t="s">
        <v>585</v>
      </c>
      <c r="C60" s="38" t="s">
        <v>586</v>
      </c>
      <c r="D60" s="25">
        <v>428115</v>
      </c>
      <c r="E60" s="25">
        <v>428114</v>
      </c>
      <c r="F60" s="26">
        <v>5815115</v>
      </c>
    </row>
    <row r="61" spans="1:6" ht="25.2" x14ac:dyDescent="0.3">
      <c r="A61" s="83"/>
      <c r="B61" s="84" t="s">
        <v>587</v>
      </c>
      <c r="C61" s="38" t="s">
        <v>588</v>
      </c>
      <c r="D61" s="25">
        <v>22000</v>
      </c>
      <c r="E61" s="25">
        <v>0</v>
      </c>
      <c r="F61" s="26">
        <v>1342000</v>
      </c>
    </row>
    <row r="62" spans="1:6" ht="25.2" x14ac:dyDescent="0.3">
      <c r="A62" s="83"/>
      <c r="B62" s="84" t="s">
        <v>589</v>
      </c>
      <c r="C62" s="38" t="s">
        <v>590</v>
      </c>
      <c r="D62" s="25">
        <v>0</v>
      </c>
      <c r="E62" s="25">
        <v>0</v>
      </c>
      <c r="F62" s="26">
        <v>0</v>
      </c>
    </row>
    <row r="63" spans="1:6" ht="25.2" x14ac:dyDescent="0.3">
      <c r="A63" s="83"/>
      <c r="B63" s="84" t="s">
        <v>591</v>
      </c>
      <c r="C63" s="38" t="s">
        <v>592</v>
      </c>
      <c r="D63" s="25">
        <v>0</v>
      </c>
      <c r="E63" s="25">
        <v>0</v>
      </c>
      <c r="F63" s="26">
        <v>2000000</v>
      </c>
    </row>
    <row r="64" spans="1:6" ht="37.799999999999997" x14ac:dyDescent="0.3">
      <c r="A64" s="83"/>
      <c r="B64" s="84" t="s">
        <v>593</v>
      </c>
      <c r="C64" s="38" t="s">
        <v>594</v>
      </c>
      <c r="D64" s="25">
        <v>0</v>
      </c>
      <c r="E64" s="25">
        <v>0</v>
      </c>
      <c r="F64" s="26">
        <v>0</v>
      </c>
    </row>
    <row r="65" spans="1:7" ht="25.2" x14ac:dyDescent="0.3">
      <c r="A65" s="83"/>
      <c r="B65" s="84" t="s">
        <v>595</v>
      </c>
      <c r="C65" s="38" t="s">
        <v>596</v>
      </c>
      <c r="D65" s="25">
        <v>0</v>
      </c>
      <c r="E65" s="25">
        <v>0</v>
      </c>
      <c r="F65" s="26">
        <v>0</v>
      </c>
    </row>
    <row r="66" spans="1:7" ht="37.799999999999997" x14ac:dyDescent="0.3">
      <c r="A66" s="79" t="s">
        <v>597</v>
      </c>
      <c r="B66" s="80" t="s">
        <v>598</v>
      </c>
      <c r="C66" s="36" t="s">
        <v>599</v>
      </c>
      <c r="D66" s="17">
        <v>272021853</v>
      </c>
      <c r="E66" s="17">
        <v>310800358</v>
      </c>
      <c r="F66" s="18">
        <v>2145388360</v>
      </c>
    </row>
    <row r="67" spans="1:7" ht="25.2" x14ac:dyDescent="0.3">
      <c r="A67" s="79" t="s">
        <v>600</v>
      </c>
      <c r="B67" s="80" t="s">
        <v>601</v>
      </c>
      <c r="C67" s="36" t="s">
        <v>602</v>
      </c>
      <c r="D67" s="17">
        <v>-588676685</v>
      </c>
      <c r="E67" s="17">
        <v>-848087685</v>
      </c>
      <c r="F67" s="18">
        <v>50409974</v>
      </c>
    </row>
    <row r="68" spans="1:7" ht="37.799999999999997" x14ac:dyDescent="0.3">
      <c r="A68" s="81" t="s">
        <v>500</v>
      </c>
      <c r="B68" s="82" t="s">
        <v>603</v>
      </c>
      <c r="C68" s="37" t="s">
        <v>604</v>
      </c>
      <c r="D68" s="226">
        <v>74414921</v>
      </c>
      <c r="E68" s="21">
        <v>0</v>
      </c>
      <c r="F68" s="108">
        <v>12039915</v>
      </c>
    </row>
    <row r="69" spans="1:7" ht="25.2" x14ac:dyDescent="0.3">
      <c r="A69" s="81" t="s">
        <v>507</v>
      </c>
      <c r="B69" s="82" t="s">
        <v>605</v>
      </c>
      <c r="C69" s="37" t="s">
        <v>606</v>
      </c>
      <c r="D69" s="226">
        <v>-663091606</v>
      </c>
      <c r="E69" s="21">
        <v>-848087685</v>
      </c>
      <c r="F69" s="108">
        <v>38370059</v>
      </c>
    </row>
    <row r="70" spans="1:7" ht="63" x14ac:dyDescent="0.3">
      <c r="A70" s="79" t="s">
        <v>607</v>
      </c>
      <c r="B70" s="80" t="s">
        <v>608</v>
      </c>
      <c r="C70" s="36" t="s">
        <v>609</v>
      </c>
      <c r="D70" s="17">
        <v>-316654832</v>
      </c>
      <c r="E70" s="17">
        <v>-537287327</v>
      </c>
      <c r="F70" s="18">
        <v>2195798334</v>
      </c>
    </row>
    <row r="71" spans="1:7" ht="25.2" x14ac:dyDescent="0.3">
      <c r="A71" s="79" t="s">
        <v>332</v>
      </c>
      <c r="B71" s="80" t="s">
        <v>610</v>
      </c>
      <c r="C71" s="36" t="s">
        <v>611</v>
      </c>
      <c r="D71" s="17">
        <v>69043714219</v>
      </c>
      <c r="E71" s="17">
        <v>69472859437</v>
      </c>
      <c r="F71" s="18">
        <v>71443851520</v>
      </c>
    </row>
    <row r="72" spans="1:7" ht="50.4" x14ac:dyDescent="0.3">
      <c r="A72" s="79" t="s">
        <v>612</v>
      </c>
      <c r="B72" s="80" t="s">
        <v>613</v>
      </c>
      <c r="C72" s="36" t="s">
        <v>614</v>
      </c>
      <c r="D72" s="17">
        <v>-342941834</v>
      </c>
      <c r="E72" s="17">
        <v>-429145218</v>
      </c>
      <c r="F72" s="18">
        <v>-2743079135</v>
      </c>
    </row>
    <row r="73" spans="1:7" ht="50.4" x14ac:dyDescent="0.3">
      <c r="A73" s="81" t="s">
        <v>500</v>
      </c>
      <c r="B73" s="82" t="s">
        <v>615</v>
      </c>
      <c r="C73" s="37" t="s">
        <v>616</v>
      </c>
      <c r="D73" s="21">
        <v>-316654832</v>
      </c>
      <c r="E73" s="21">
        <v>-537287327</v>
      </c>
      <c r="F73" s="22">
        <v>2195798334</v>
      </c>
    </row>
    <row r="74" spans="1:7" ht="50.4" x14ac:dyDescent="0.3">
      <c r="A74" s="81" t="s">
        <v>507</v>
      </c>
      <c r="B74" s="82" t="s">
        <v>617</v>
      </c>
      <c r="C74" s="37" t="s">
        <v>618</v>
      </c>
      <c r="D74" s="21">
        <v>0</v>
      </c>
      <c r="E74" s="21">
        <v>0</v>
      </c>
      <c r="F74" s="22">
        <v>0</v>
      </c>
    </row>
    <row r="75" spans="1:7" ht="63" x14ac:dyDescent="0.3">
      <c r="A75" s="83"/>
      <c r="B75" s="84" t="s">
        <v>619</v>
      </c>
      <c r="C75" s="38" t="s">
        <v>620</v>
      </c>
      <c r="D75" s="25">
        <v>0</v>
      </c>
      <c r="E75" s="25">
        <v>0</v>
      </c>
      <c r="F75" s="26">
        <v>0</v>
      </c>
    </row>
    <row r="76" spans="1:7" ht="50.4" x14ac:dyDescent="0.3">
      <c r="A76" s="81" t="s">
        <v>514</v>
      </c>
      <c r="B76" s="82" t="s">
        <v>621</v>
      </c>
      <c r="C76" s="37" t="s">
        <v>622</v>
      </c>
      <c r="D76" s="21">
        <v>-26287002</v>
      </c>
      <c r="E76" s="21">
        <v>108142109</v>
      </c>
      <c r="F76" s="22">
        <v>-4938877469</v>
      </c>
    </row>
    <row r="77" spans="1:7" ht="50.4" x14ac:dyDescent="0.3">
      <c r="A77" s="83"/>
      <c r="B77" s="84" t="s">
        <v>623</v>
      </c>
      <c r="C77" s="38" t="s">
        <v>624</v>
      </c>
      <c r="D77" s="25">
        <v>54779750</v>
      </c>
      <c r="E77" s="25">
        <v>189467925</v>
      </c>
      <c r="F77" s="26">
        <v>21512556890</v>
      </c>
    </row>
    <row r="78" spans="1:7" ht="37.799999999999997" x14ac:dyDescent="0.3">
      <c r="A78" s="83"/>
      <c r="B78" s="84" t="s">
        <v>625</v>
      </c>
      <c r="C78" s="38" t="s">
        <v>626</v>
      </c>
      <c r="D78" s="25">
        <v>-81066752</v>
      </c>
      <c r="E78" s="25">
        <v>-81325816</v>
      </c>
      <c r="F78" s="26">
        <v>-26451434359</v>
      </c>
    </row>
    <row r="79" spans="1:7" ht="25.2" x14ac:dyDescent="0.3">
      <c r="A79" s="85" t="s">
        <v>627</v>
      </c>
      <c r="B79" s="86" t="s">
        <v>628</v>
      </c>
      <c r="C79" s="87" t="s">
        <v>629</v>
      </c>
      <c r="D79" s="29">
        <v>68700772385</v>
      </c>
      <c r="E79" s="29">
        <v>69043714219</v>
      </c>
      <c r="F79" s="30">
        <v>68700772385</v>
      </c>
    </row>
    <row r="80" spans="1:7" ht="10.8" customHeight="1" x14ac:dyDescent="0.2">
      <c r="A80" s="1"/>
      <c r="B80" s="1"/>
      <c r="C80" s="1"/>
      <c r="D80" s="75"/>
      <c r="E80" s="1"/>
      <c r="F80" s="1"/>
      <c r="G80" s="1"/>
    </row>
    <row r="81" spans="1:7" ht="15.6" customHeight="1" x14ac:dyDescent="0.3">
      <c r="A81" s="76"/>
      <c r="B81" s="76"/>
    </row>
    <row r="82" spans="1:7" ht="15.6" customHeight="1" x14ac:dyDescent="0.3">
      <c r="A82" s="47"/>
      <c r="B82" s="77"/>
    </row>
    <row r="83" spans="1:7" ht="15.6" customHeight="1" x14ac:dyDescent="0.3">
      <c r="A83" s="1"/>
      <c r="B83" s="1"/>
      <c r="C83" s="1"/>
      <c r="D83" s="1"/>
      <c r="E83" s="1"/>
      <c r="F83" s="1"/>
      <c r="G83" s="1"/>
    </row>
    <row r="84" spans="1:7" ht="15.6" customHeight="1" x14ac:dyDescent="0.3">
      <c r="A84" s="1"/>
      <c r="B84" s="1"/>
      <c r="C84" s="1"/>
      <c r="D84" s="1"/>
      <c r="E84" s="1"/>
      <c r="F84" s="1"/>
      <c r="G84" s="1"/>
    </row>
    <row r="85" spans="1:7" ht="15" customHeight="1" x14ac:dyDescent="0.3">
      <c r="A85" s="1"/>
      <c r="B85" s="1"/>
      <c r="C85" s="1"/>
      <c r="D85" s="1"/>
      <c r="E85" s="1"/>
      <c r="F85" s="1"/>
      <c r="G85" s="1"/>
    </row>
    <row r="86" spans="1:7" ht="15" customHeight="1" x14ac:dyDescent="0.3">
      <c r="A86" s="1"/>
      <c r="B86" s="1"/>
      <c r="C86" s="1"/>
      <c r="D86" s="1"/>
      <c r="E86" s="1"/>
      <c r="F86" s="1"/>
      <c r="G86" s="1"/>
    </row>
    <row r="87" spans="1:7" ht="15.6" customHeight="1" x14ac:dyDescent="0.3">
      <c r="A87" s="1"/>
      <c r="B87" s="1"/>
      <c r="C87" s="1"/>
      <c r="D87" s="1"/>
      <c r="E87" s="1"/>
      <c r="F87" s="1"/>
      <c r="G87" s="1"/>
    </row>
    <row r="88" spans="1:7" ht="25.2" customHeight="1" x14ac:dyDescent="0.3">
      <c r="A88" s="48"/>
      <c r="B88" s="78"/>
    </row>
  </sheetData>
  <printOptions horizontalCentered="1"/>
  <pageMargins left="0" right="0" top="0.5899999737739563" bottom="0.5899999737739563" header="0.5" footer="0.5"/>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69E17-54A1-4088-82AC-CBFEA06FB5F0}">
  <sheetPr>
    <tabColor theme="5" tint="0.59999389629810485"/>
    <outlinePr summaryBelow="0"/>
  </sheetPr>
  <dimension ref="A1:H78"/>
  <sheetViews>
    <sheetView showGridLines="0" showZeros="0" showOutlineSymbols="0" topLeftCell="A48" zoomScaleNormal="100" workbookViewId="0">
      <selection activeCell="F62" sqref="F62:G62"/>
    </sheetView>
  </sheetViews>
  <sheetFormatPr defaultRowHeight="14.4" x14ac:dyDescent="0.3"/>
  <cols>
    <col min="1" max="1" width="6.21875" style="3" customWidth="1"/>
    <col min="2" max="2" width="33.109375" style="3" customWidth="1"/>
    <col min="3" max="3" width="10.77734375" style="3" customWidth="1"/>
    <col min="4" max="5" width="13.109375" style="3" customWidth="1"/>
    <col min="6" max="6" width="18.109375" style="3" customWidth="1"/>
    <col min="7" max="7" width="13.109375" style="3" customWidth="1"/>
    <col min="8" max="16384" width="8.88671875" style="3"/>
  </cols>
  <sheetData>
    <row r="1" spans="1:8" ht="55.8" customHeight="1" x14ac:dyDescent="0.3">
      <c r="A1" s="1"/>
      <c r="B1" s="1"/>
      <c r="C1" s="88"/>
      <c r="D1" s="44"/>
    </row>
    <row r="2" spans="1:8" ht="43.2" customHeight="1" x14ac:dyDescent="0.3">
      <c r="A2" s="35"/>
    </row>
    <row r="3" spans="1:8" ht="10.8" customHeight="1" x14ac:dyDescent="0.3">
      <c r="A3" s="1"/>
      <c r="B3" s="1"/>
      <c r="C3" s="1"/>
      <c r="D3" s="1"/>
      <c r="E3" s="1"/>
      <c r="F3" s="1"/>
      <c r="G3" s="1"/>
      <c r="H3" s="1"/>
    </row>
    <row r="4" spans="1:8" ht="36.6" customHeight="1" x14ac:dyDescent="0.3">
      <c r="A4" s="46"/>
    </row>
    <row r="5" spans="1:8" ht="18.600000000000001" customHeight="1" x14ac:dyDescent="0.3">
      <c r="A5" s="47"/>
    </row>
    <row r="6" spans="1:8" ht="15.6" customHeight="1" x14ac:dyDescent="0.3">
      <c r="A6" s="76"/>
      <c r="B6" s="49"/>
      <c r="C6" s="49"/>
    </row>
    <row r="7" spans="1:8" ht="15.6" customHeight="1" x14ac:dyDescent="0.3">
      <c r="A7" s="1"/>
      <c r="B7" s="1"/>
      <c r="C7" s="1"/>
    </row>
    <row r="8" spans="1:8" ht="15.6" customHeight="1" x14ac:dyDescent="0.3">
      <c r="A8" s="48"/>
      <c r="B8" s="49"/>
      <c r="C8" s="49"/>
    </row>
    <row r="9" spans="1:8" ht="15.6" customHeight="1" x14ac:dyDescent="0.3">
      <c r="A9" s="1"/>
      <c r="B9" s="1"/>
      <c r="C9" s="1"/>
    </row>
    <row r="10" spans="1:8" ht="15.6" customHeight="1" x14ac:dyDescent="0.3">
      <c r="A10" s="48"/>
      <c r="B10" s="49"/>
      <c r="C10" s="49"/>
    </row>
    <row r="11" spans="1:8" ht="15.6" customHeight="1" x14ac:dyDescent="0.3">
      <c r="A11" s="1"/>
      <c r="B11" s="1"/>
      <c r="C11" s="1"/>
    </row>
    <row r="12" spans="1:8" ht="15.6" customHeight="1" x14ac:dyDescent="0.3">
      <c r="A12" s="48"/>
      <c r="B12" s="49"/>
      <c r="C12" s="49"/>
    </row>
    <row r="13" spans="1:8" ht="15.6" customHeight="1" x14ac:dyDescent="0.3">
      <c r="A13" s="1"/>
      <c r="B13" s="1"/>
      <c r="C13" s="1"/>
    </row>
    <row r="14" spans="1:8" ht="15.6" customHeight="1" x14ac:dyDescent="0.3">
      <c r="A14" s="1"/>
      <c r="B14" s="1"/>
      <c r="C14" s="1"/>
      <c r="D14" s="89"/>
      <c r="E14" s="1"/>
      <c r="F14" s="1"/>
      <c r="G14" s="1"/>
      <c r="H14" s="1"/>
    </row>
    <row r="15" spans="1:8" ht="25.8" customHeight="1" x14ac:dyDescent="0.3">
      <c r="A15" s="50"/>
    </row>
    <row r="16" spans="1:8" ht="15.6" customHeight="1" x14ac:dyDescent="0.3">
      <c r="A16" s="49"/>
    </row>
    <row r="17" spans="1:7" ht="15.6" customHeight="1" x14ac:dyDescent="0.3">
      <c r="A17" s="9"/>
      <c r="B17" s="9"/>
      <c r="C17" s="9"/>
      <c r="D17" s="90"/>
      <c r="E17" s="9"/>
      <c r="F17" s="9"/>
      <c r="G17" s="51"/>
    </row>
    <row r="18" spans="1:7" ht="81.599999999999994" customHeight="1" x14ac:dyDescent="0.3">
      <c r="A18" s="11" t="s">
        <v>630</v>
      </c>
      <c r="B18" s="12" t="s">
        <v>631</v>
      </c>
      <c r="C18" s="12" t="s">
        <v>342</v>
      </c>
      <c r="D18" s="12" t="s">
        <v>632</v>
      </c>
      <c r="E18" s="12" t="s">
        <v>633</v>
      </c>
      <c r="F18" s="12" t="s">
        <v>634</v>
      </c>
      <c r="G18" s="52" t="s">
        <v>635</v>
      </c>
    </row>
    <row r="19" spans="1:7" ht="25.8" customHeight="1" x14ac:dyDescent="0.3">
      <c r="A19" s="91" t="s">
        <v>138</v>
      </c>
      <c r="B19" s="92" t="s">
        <v>366</v>
      </c>
      <c r="C19" s="16" t="s">
        <v>636</v>
      </c>
      <c r="D19" s="41">
        <v>0</v>
      </c>
      <c r="E19" s="17">
        <v>0</v>
      </c>
      <c r="F19" s="17">
        <v>0</v>
      </c>
      <c r="G19" s="203">
        <v>0</v>
      </c>
    </row>
    <row r="20" spans="1:7" ht="25.8" customHeight="1" x14ac:dyDescent="0.3">
      <c r="A20" s="91"/>
      <c r="B20" s="92" t="s">
        <v>637</v>
      </c>
      <c r="C20" s="16" t="s">
        <v>638</v>
      </c>
      <c r="D20" s="41">
        <v>0</v>
      </c>
      <c r="E20" s="17">
        <v>0</v>
      </c>
      <c r="F20" s="17">
        <v>0</v>
      </c>
      <c r="G20" s="203">
        <v>0</v>
      </c>
    </row>
    <row r="21" spans="1:7" ht="25.8" customHeight="1" x14ac:dyDescent="0.3">
      <c r="A21" s="91" t="s">
        <v>230</v>
      </c>
      <c r="B21" s="92" t="s">
        <v>639</v>
      </c>
      <c r="C21" s="16" t="s">
        <v>640</v>
      </c>
      <c r="D21" s="41">
        <v>0</v>
      </c>
      <c r="E21" s="17">
        <v>0</v>
      </c>
      <c r="F21" s="17">
        <v>0</v>
      </c>
      <c r="G21" s="203">
        <v>0</v>
      </c>
    </row>
    <row r="22" spans="1:7" ht="25.8" customHeight="1" x14ac:dyDescent="0.3">
      <c r="A22" s="91"/>
      <c r="B22" s="92" t="s">
        <v>641</v>
      </c>
      <c r="C22" s="16" t="s">
        <v>642</v>
      </c>
      <c r="D22" s="41">
        <v>0</v>
      </c>
      <c r="E22" s="17">
        <v>0</v>
      </c>
      <c r="F22" s="17">
        <v>0</v>
      </c>
      <c r="G22" s="203">
        <v>0</v>
      </c>
    </row>
    <row r="23" spans="1:7" ht="25.8" customHeight="1" x14ac:dyDescent="0.3">
      <c r="A23" s="91"/>
      <c r="B23" s="92" t="s">
        <v>643</v>
      </c>
      <c r="C23" s="16" t="s">
        <v>644</v>
      </c>
      <c r="D23" s="41">
        <v>0</v>
      </c>
      <c r="E23" s="17">
        <v>0</v>
      </c>
      <c r="F23" s="17">
        <v>0</v>
      </c>
      <c r="G23" s="203">
        <v>0</v>
      </c>
    </row>
    <row r="24" spans="1:7" ht="25.8" customHeight="1" x14ac:dyDescent="0.3">
      <c r="A24" s="91" t="s">
        <v>597</v>
      </c>
      <c r="B24" s="92" t="s">
        <v>370</v>
      </c>
      <c r="C24" s="16" t="s">
        <v>645</v>
      </c>
      <c r="D24" s="41">
        <v>0</v>
      </c>
      <c r="E24" s="17">
        <v>0</v>
      </c>
      <c r="F24" s="17">
        <v>0</v>
      </c>
      <c r="G24" s="203">
        <v>0</v>
      </c>
    </row>
    <row r="25" spans="1:7" ht="25.8" customHeight="1" x14ac:dyDescent="0.3">
      <c r="A25" s="93" t="s">
        <v>500</v>
      </c>
      <c r="B25" s="94" t="s">
        <v>646</v>
      </c>
      <c r="C25" s="20" t="s">
        <v>647</v>
      </c>
      <c r="D25" s="95">
        <v>40</v>
      </c>
      <c r="E25" s="21">
        <v>0</v>
      </c>
      <c r="F25" s="21">
        <v>4000000000</v>
      </c>
      <c r="G25" s="97">
        <v>5.8000000000000003E-2</v>
      </c>
    </row>
    <row r="26" spans="1:7" ht="16.2" customHeight="1" x14ac:dyDescent="0.3">
      <c r="A26" s="93" t="s">
        <v>648</v>
      </c>
      <c r="B26" s="94" t="s">
        <v>649</v>
      </c>
      <c r="C26" s="20" t="s">
        <v>650</v>
      </c>
      <c r="D26" s="95">
        <v>40</v>
      </c>
      <c r="E26" s="21">
        <v>100000000</v>
      </c>
      <c r="F26" s="21">
        <v>4000000000</v>
      </c>
      <c r="G26" s="97">
        <v>5.8000000000000003E-2</v>
      </c>
    </row>
    <row r="27" spans="1:7" ht="25.8" customHeight="1" x14ac:dyDescent="0.3">
      <c r="A27" s="93" t="s">
        <v>507</v>
      </c>
      <c r="B27" s="94" t="s">
        <v>651</v>
      </c>
      <c r="C27" s="20" t="s">
        <v>652</v>
      </c>
      <c r="D27" s="95">
        <v>488419</v>
      </c>
      <c r="E27" s="21">
        <v>0</v>
      </c>
      <c r="F27" s="21">
        <v>48539269502</v>
      </c>
      <c r="G27" s="97">
        <v>0.70440000000000003</v>
      </c>
    </row>
    <row r="28" spans="1:7" ht="16.2" customHeight="1" x14ac:dyDescent="0.3">
      <c r="A28" s="93" t="s">
        <v>653</v>
      </c>
      <c r="B28" s="94" t="s">
        <v>658</v>
      </c>
      <c r="C28" s="20" t="s">
        <v>654</v>
      </c>
      <c r="D28" s="95">
        <v>80000</v>
      </c>
      <c r="E28" s="21">
        <v>100281.36986000001</v>
      </c>
      <c r="F28" s="21">
        <v>8022509589</v>
      </c>
      <c r="G28" s="97">
        <v>0.1164</v>
      </c>
    </row>
    <row r="29" spans="1:7" ht="16.2" customHeight="1" x14ac:dyDescent="0.3">
      <c r="A29" s="93" t="s">
        <v>655</v>
      </c>
      <c r="B29" s="94" t="s">
        <v>661</v>
      </c>
      <c r="C29" s="20" t="s">
        <v>656</v>
      </c>
      <c r="D29" s="95">
        <v>30000</v>
      </c>
      <c r="E29" s="21">
        <v>100389.07086000001</v>
      </c>
      <c r="F29" s="21">
        <v>3011672126</v>
      </c>
      <c r="G29" s="97">
        <v>4.3700000000000003E-2</v>
      </c>
    </row>
    <row r="30" spans="1:7" ht="16.2" customHeight="1" x14ac:dyDescent="0.3">
      <c r="A30" s="93" t="s">
        <v>657</v>
      </c>
      <c r="B30" s="94" t="s">
        <v>664</v>
      </c>
      <c r="C30" s="20" t="s">
        <v>659</v>
      </c>
      <c r="D30" s="95">
        <v>30000</v>
      </c>
      <c r="E30" s="21">
        <v>101030.17660999999</v>
      </c>
      <c r="F30" s="21">
        <v>3030905298</v>
      </c>
      <c r="G30" s="97">
        <v>4.3999999999999997E-2</v>
      </c>
    </row>
    <row r="31" spans="1:7" ht="16.2" customHeight="1" x14ac:dyDescent="0.3">
      <c r="A31" s="93" t="s">
        <v>660</v>
      </c>
      <c r="B31" s="94" t="s">
        <v>667</v>
      </c>
      <c r="C31" s="20" t="s">
        <v>662</v>
      </c>
      <c r="D31" s="95">
        <v>110000</v>
      </c>
      <c r="E31" s="21">
        <v>102822.21917</v>
      </c>
      <c r="F31" s="21">
        <v>11310444109</v>
      </c>
      <c r="G31" s="97">
        <v>0.1641</v>
      </c>
    </row>
    <row r="32" spans="1:7" ht="16.2" customHeight="1" x14ac:dyDescent="0.3">
      <c r="A32" s="93" t="s">
        <v>663</v>
      </c>
      <c r="B32" s="94" t="s">
        <v>670</v>
      </c>
      <c r="C32" s="20" t="s">
        <v>665</v>
      </c>
      <c r="D32" s="95">
        <v>105000</v>
      </c>
      <c r="E32" s="21">
        <v>101048.2264</v>
      </c>
      <c r="F32" s="21">
        <v>10610063772</v>
      </c>
      <c r="G32" s="97">
        <v>0.154</v>
      </c>
    </row>
    <row r="33" spans="1:7" ht="16.2" customHeight="1" x14ac:dyDescent="0.3">
      <c r="A33" s="93" t="s">
        <v>666</v>
      </c>
      <c r="B33" s="94" t="s">
        <v>673</v>
      </c>
      <c r="C33" s="20" t="s">
        <v>668</v>
      </c>
      <c r="D33" s="95">
        <v>53419</v>
      </c>
      <c r="E33" s="21">
        <v>84748.56048</v>
      </c>
      <c r="F33" s="21">
        <v>4527183352</v>
      </c>
      <c r="G33" s="97">
        <v>6.5699999999999995E-2</v>
      </c>
    </row>
    <row r="34" spans="1:7" ht="16.2" customHeight="1" x14ac:dyDescent="0.3">
      <c r="A34" s="93" t="s">
        <v>669</v>
      </c>
      <c r="B34" s="94" t="s">
        <v>675</v>
      </c>
      <c r="C34" s="20" t="s">
        <v>671</v>
      </c>
      <c r="D34" s="95">
        <v>30000</v>
      </c>
      <c r="E34" s="21">
        <v>100267.76789</v>
      </c>
      <c r="F34" s="21">
        <v>3008033037</v>
      </c>
      <c r="G34" s="97">
        <v>4.36E-2</v>
      </c>
    </row>
    <row r="35" spans="1:7" ht="16.2" customHeight="1" x14ac:dyDescent="0.3">
      <c r="A35" s="93" t="s">
        <v>672</v>
      </c>
      <c r="B35" s="94" t="s">
        <v>676</v>
      </c>
      <c r="C35" s="20" t="s">
        <v>674</v>
      </c>
      <c r="D35" s="95">
        <v>50000</v>
      </c>
      <c r="E35" s="21">
        <v>100369.16438</v>
      </c>
      <c r="F35" s="21">
        <v>5018458219</v>
      </c>
      <c r="G35" s="97">
        <v>7.2800000000000004E-2</v>
      </c>
    </row>
    <row r="36" spans="1:7" ht="25.8" customHeight="1" x14ac:dyDescent="0.3">
      <c r="A36" s="91"/>
      <c r="B36" s="92" t="s">
        <v>637</v>
      </c>
      <c r="C36" s="16" t="s">
        <v>677</v>
      </c>
      <c r="D36" s="41">
        <v>488459</v>
      </c>
      <c r="E36" s="17">
        <v>0</v>
      </c>
      <c r="F36" s="17">
        <v>52539269502</v>
      </c>
      <c r="G36" s="203">
        <v>0.76239999999999997</v>
      </c>
    </row>
    <row r="37" spans="1:7" ht="25.8" customHeight="1" x14ac:dyDescent="0.3">
      <c r="A37" s="91" t="s">
        <v>600</v>
      </c>
      <c r="B37" s="92" t="s">
        <v>678</v>
      </c>
      <c r="C37" s="16" t="s">
        <v>679</v>
      </c>
      <c r="D37" s="41">
        <v>0</v>
      </c>
      <c r="E37" s="17">
        <v>0</v>
      </c>
      <c r="F37" s="17">
        <v>0</v>
      </c>
      <c r="G37" s="203">
        <v>0</v>
      </c>
    </row>
    <row r="38" spans="1:7" ht="25.8" customHeight="1" x14ac:dyDescent="0.3">
      <c r="A38" s="93" t="s">
        <v>500</v>
      </c>
      <c r="B38" s="94" t="s">
        <v>680</v>
      </c>
      <c r="C38" s="20" t="s">
        <v>681</v>
      </c>
      <c r="D38" s="95">
        <v>0</v>
      </c>
      <c r="E38" s="21">
        <v>0</v>
      </c>
      <c r="F38" s="21">
        <v>0</v>
      </c>
      <c r="G38" s="97">
        <v>0</v>
      </c>
    </row>
    <row r="39" spans="1:7" ht="25.8" customHeight="1" x14ac:dyDescent="0.3">
      <c r="A39" s="93" t="s">
        <v>507</v>
      </c>
      <c r="B39" s="94" t="s">
        <v>682</v>
      </c>
      <c r="C39" s="20" t="s">
        <v>683</v>
      </c>
      <c r="D39" s="95">
        <v>0</v>
      </c>
      <c r="E39" s="21">
        <v>0</v>
      </c>
      <c r="F39" s="21">
        <v>0</v>
      </c>
      <c r="G39" s="97">
        <v>0</v>
      </c>
    </row>
    <row r="40" spans="1:7" ht="25.8" customHeight="1" x14ac:dyDescent="0.3">
      <c r="A40" s="93"/>
      <c r="B40" s="94" t="s">
        <v>641</v>
      </c>
      <c r="C40" s="20" t="s">
        <v>684</v>
      </c>
      <c r="D40" s="95">
        <v>0</v>
      </c>
      <c r="E40" s="21">
        <v>0</v>
      </c>
      <c r="F40" s="21">
        <v>0</v>
      </c>
      <c r="G40" s="97">
        <v>0</v>
      </c>
    </row>
    <row r="41" spans="1:7" ht="25.8" customHeight="1" x14ac:dyDescent="0.3">
      <c r="A41" s="91"/>
      <c r="B41" s="92" t="s">
        <v>685</v>
      </c>
      <c r="C41" s="16" t="s">
        <v>686</v>
      </c>
      <c r="D41" s="41">
        <v>488459</v>
      </c>
      <c r="E41" s="17">
        <v>0</v>
      </c>
      <c r="F41" s="17">
        <v>52539269502</v>
      </c>
      <c r="G41" s="203">
        <v>0.76239999999999997</v>
      </c>
    </row>
    <row r="42" spans="1:7" ht="25.8" customHeight="1" x14ac:dyDescent="0.3">
      <c r="A42" s="91" t="s">
        <v>607</v>
      </c>
      <c r="B42" s="92" t="s">
        <v>687</v>
      </c>
      <c r="C42" s="16" t="s">
        <v>688</v>
      </c>
      <c r="D42" s="41">
        <v>0</v>
      </c>
      <c r="E42" s="17">
        <v>0</v>
      </c>
      <c r="F42" s="17">
        <v>0</v>
      </c>
      <c r="G42" s="203">
        <v>0</v>
      </c>
    </row>
    <row r="43" spans="1:7" ht="25.8" customHeight="1" x14ac:dyDescent="0.3">
      <c r="A43" s="93" t="s">
        <v>500</v>
      </c>
      <c r="B43" s="94" t="s">
        <v>689</v>
      </c>
      <c r="C43" s="20" t="s">
        <v>690</v>
      </c>
      <c r="D43" s="95">
        <v>0</v>
      </c>
      <c r="E43" s="21">
        <v>0</v>
      </c>
      <c r="F43" s="21">
        <v>0</v>
      </c>
      <c r="G43" s="97">
        <v>0</v>
      </c>
    </row>
    <row r="44" spans="1:7" ht="25.8" customHeight="1" x14ac:dyDescent="0.3">
      <c r="A44" s="93" t="s">
        <v>507</v>
      </c>
      <c r="B44" s="94" t="s">
        <v>691</v>
      </c>
      <c r="C44" s="20" t="s">
        <v>692</v>
      </c>
      <c r="D44" s="95">
        <v>0</v>
      </c>
      <c r="E44" s="21">
        <v>0</v>
      </c>
      <c r="F44" s="21">
        <v>1454048446</v>
      </c>
      <c r="G44" s="97">
        <v>2.1100000000000001E-2</v>
      </c>
    </row>
    <row r="45" spans="1:7" ht="25.8" customHeight="1" x14ac:dyDescent="0.3">
      <c r="A45" s="204"/>
      <c r="B45" s="98" t="s">
        <v>205</v>
      </c>
      <c r="C45" s="24" t="s">
        <v>693</v>
      </c>
      <c r="D45" s="205">
        <v>0</v>
      </c>
      <c r="E45" s="25">
        <v>0</v>
      </c>
      <c r="F45" s="25">
        <v>1454048446</v>
      </c>
      <c r="G45" s="206">
        <v>2.1100000000000001E-2</v>
      </c>
    </row>
    <row r="46" spans="1:7" ht="25.8" customHeight="1" x14ac:dyDescent="0.3">
      <c r="A46" s="93" t="s">
        <v>514</v>
      </c>
      <c r="B46" s="94" t="s">
        <v>694</v>
      </c>
      <c r="C46" s="20" t="s">
        <v>695</v>
      </c>
      <c r="D46" s="95">
        <v>0</v>
      </c>
      <c r="E46" s="21">
        <v>0</v>
      </c>
      <c r="F46" s="21">
        <v>0</v>
      </c>
      <c r="G46" s="97">
        <v>0</v>
      </c>
    </row>
    <row r="47" spans="1:7" ht="48" customHeight="1" x14ac:dyDescent="0.3">
      <c r="A47" s="93" t="s">
        <v>546</v>
      </c>
      <c r="B47" s="94" t="s">
        <v>696</v>
      </c>
      <c r="C47" s="20" t="s">
        <v>697</v>
      </c>
      <c r="D47" s="95">
        <v>0</v>
      </c>
      <c r="E47" s="21">
        <v>0</v>
      </c>
      <c r="F47" s="21">
        <v>0</v>
      </c>
      <c r="G47" s="97">
        <v>0</v>
      </c>
    </row>
    <row r="48" spans="1:7" ht="48" customHeight="1" x14ac:dyDescent="0.3">
      <c r="A48" s="93" t="s">
        <v>549</v>
      </c>
      <c r="B48" s="94" t="s">
        <v>698</v>
      </c>
      <c r="C48" s="20" t="s">
        <v>699</v>
      </c>
      <c r="D48" s="95">
        <v>0</v>
      </c>
      <c r="E48" s="21">
        <v>0</v>
      </c>
      <c r="F48" s="21">
        <v>0</v>
      </c>
      <c r="G48" s="97">
        <v>0</v>
      </c>
    </row>
    <row r="49" spans="1:8" ht="25.8" customHeight="1" x14ac:dyDescent="0.3">
      <c r="A49" s="93" t="s">
        <v>558</v>
      </c>
      <c r="B49" s="94" t="s">
        <v>700</v>
      </c>
      <c r="C49" s="20" t="s">
        <v>701</v>
      </c>
      <c r="D49" s="95">
        <v>0</v>
      </c>
      <c r="E49" s="21">
        <v>0</v>
      </c>
      <c r="F49" s="21">
        <v>0</v>
      </c>
      <c r="G49" s="97">
        <v>0</v>
      </c>
    </row>
    <row r="50" spans="1:8" ht="25.8" customHeight="1" x14ac:dyDescent="0.3">
      <c r="A50" s="93" t="s">
        <v>571</v>
      </c>
      <c r="B50" s="94" t="s">
        <v>702</v>
      </c>
      <c r="C50" s="20" t="s">
        <v>703</v>
      </c>
      <c r="D50" s="95">
        <v>0</v>
      </c>
      <c r="E50" s="21">
        <v>0</v>
      </c>
      <c r="F50" s="21">
        <v>0</v>
      </c>
      <c r="G50" s="97">
        <v>0</v>
      </c>
    </row>
    <row r="51" spans="1:8" ht="37.200000000000003" customHeight="1" x14ac:dyDescent="0.3">
      <c r="A51" s="204" t="s">
        <v>704</v>
      </c>
      <c r="B51" s="98" t="s">
        <v>219</v>
      </c>
      <c r="C51" s="24" t="s">
        <v>705</v>
      </c>
      <c r="D51" s="205">
        <v>0</v>
      </c>
      <c r="E51" s="25">
        <v>0</v>
      </c>
      <c r="F51" s="25">
        <v>0</v>
      </c>
      <c r="G51" s="206">
        <v>0</v>
      </c>
    </row>
    <row r="52" spans="1:8" ht="48" customHeight="1" x14ac:dyDescent="0.3">
      <c r="A52" s="204" t="s">
        <v>706</v>
      </c>
      <c r="B52" s="98" t="s">
        <v>221</v>
      </c>
      <c r="C52" s="24" t="s">
        <v>707</v>
      </c>
      <c r="D52" s="205">
        <v>0</v>
      </c>
      <c r="E52" s="25">
        <v>0</v>
      </c>
      <c r="F52" s="25">
        <v>0</v>
      </c>
      <c r="G52" s="206">
        <v>0</v>
      </c>
    </row>
    <row r="53" spans="1:8" ht="25.8" customHeight="1" x14ac:dyDescent="0.3">
      <c r="A53" s="91"/>
      <c r="B53" s="92" t="s">
        <v>641</v>
      </c>
      <c r="C53" s="16" t="s">
        <v>708</v>
      </c>
      <c r="D53" s="41">
        <v>0</v>
      </c>
      <c r="E53" s="17">
        <v>0</v>
      </c>
      <c r="F53" s="17">
        <v>1454048446</v>
      </c>
      <c r="G53" s="203">
        <v>2.1100000000000001E-2</v>
      </c>
    </row>
    <row r="54" spans="1:8" ht="25.8" customHeight="1" x14ac:dyDescent="0.3">
      <c r="A54" s="91" t="s">
        <v>332</v>
      </c>
      <c r="B54" s="92" t="s">
        <v>349</v>
      </c>
      <c r="C54" s="16" t="s">
        <v>709</v>
      </c>
      <c r="D54" s="41">
        <v>0</v>
      </c>
      <c r="E54" s="17">
        <v>0</v>
      </c>
      <c r="F54" s="17">
        <v>0</v>
      </c>
      <c r="G54" s="203">
        <v>0</v>
      </c>
    </row>
    <row r="55" spans="1:8" ht="25.8" customHeight="1" x14ac:dyDescent="0.3">
      <c r="A55" s="93" t="s">
        <v>500</v>
      </c>
      <c r="B55" s="94" t="s">
        <v>710</v>
      </c>
      <c r="C55" s="20" t="s">
        <v>711</v>
      </c>
      <c r="D55" s="95">
        <v>0</v>
      </c>
      <c r="E55" s="21">
        <v>0</v>
      </c>
      <c r="F55" s="21">
        <v>14919314381</v>
      </c>
      <c r="G55" s="97">
        <v>0.2165</v>
      </c>
    </row>
    <row r="56" spans="1:8" ht="25.8" customHeight="1" x14ac:dyDescent="0.3">
      <c r="A56" s="204"/>
      <c r="B56" s="98" t="s">
        <v>351</v>
      </c>
      <c r="C56" s="24" t="s">
        <v>712</v>
      </c>
      <c r="D56" s="205">
        <v>0</v>
      </c>
      <c r="E56" s="25">
        <v>0</v>
      </c>
      <c r="F56" s="25">
        <v>14919314381</v>
      </c>
      <c r="G56" s="206">
        <v>0.2165</v>
      </c>
    </row>
    <row r="57" spans="1:8" ht="25.8" customHeight="1" x14ac:dyDescent="0.3">
      <c r="A57" s="204"/>
      <c r="B57" s="98" t="s">
        <v>361</v>
      </c>
      <c r="C57" s="24" t="s">
        <v>713</v>
      </c>
      <c r="D57" s="205">
        <v>0</v>
      </c>
      <c r="E57" s="25">
        <v>0</v>
      </c>
      <c r="F57" s="25">
        <v>0</v>
      </c>
      <c r="G57" s="206">
        <v>0</v>
      </c>
    </row>
    <row r="58" spans="1:8" ht="25.8" customHeight="1" x14ac:dyDescent="0.3">
      <c r="A58" s="204"/>
      <c r="B58" s="98" t="s">
        <v>714</v>
      </c>
      <c r="C58" s="24" t="s">
        <v>715</v>
      </c>
      <c r="D58" s="205">
        <v>0</v>
      </c>
      <c r="E58" s="25">
        <v>0</v>
      </c>
      <c r="F58" s="25">
        <v>0</v>
      </c>
      <c r="G58" s="206">
        <v>0</v>
      </c>
    </row>
    <row r="59" spans="1:8" ht="25.8" customHeight="1" x14ac:dyDescent="0.3">
      <c r="A59" s="93" t="s">
        <v>507</v>
      </c>
      <c r="B59" s="94" t="s">
        <v>716</v>
      </c>
      <c r="C59" s="20" t="s">
        <v>717</v>
      </c>
      <c r="D59" s="95">
        <v>0</v>
      </c>
      <c r="E59" s="21">
        <v>0</v>
      </c>
      <c r="F59" s="21">
        <v>0</v>
      </c>
      <c r="G59" s="97">
        <v>0</v>
      </c>
    </row>
    <row r="60" spans="1:8" ht="25.8" customHeight="1" x14ac:dyDescent="0.3">
      <c r="A60" s="93" t="s">
        <v>514</v>
      </c>
      <c r="B60" s="94" t="s">
        <v>718</v>
      </c>
      <c r="C60" s="20" t="s">
        <v>719</v>
      </c>
      <c r="D60" s="95">
        <v>0</v>
      </c>
      <c r="E60" s="21">
        <v>0</v>
      </c>
      <c r="F60" s="21">
        <v>0</v>
      </c>
      <c r="G60" s="97">
        <v>0</v>
      </c>
    </row>
    <row r="61" spans="1:8" ht="25.8" customHeight="1" x14ac:dyDescent="0.3">
      <c r="A61" s="91"/>
      <c r="B61" s="92" t="s">
        <v>641</v>
      </c>
      <c r="C61" s="16" t="s">
        <v>720</v>
      </c>
      <c r="D61" s="41">
        <v>0</v>
      </c>
      <c r="E61" s="17">
        <v>0</v>
      </c>
      <c r="F61" s="17">
        <v>14919314381</v>
      </c>
      <c r="G61" s="203">
        <v>0.2165</v>
      </c>
    </row>
    <row r="62" spans="1:8" ht="25.8" customHeight="1" x14ac:dyDescent="0.3">
      <c r="A62" s="208" t="s">
        <v>612</v>
      </c>
      <c r="B62" s="99" t="s">
        <v>721</v>
      </c>
      <c r="C62" s="28" t="s">
        <v>722</v>
      </c>
      <c r="D62" s="209">
        <v>0</v>
      </c>
      <c r="E62" s="29">
        <v>0</v>
      </c>
      <c r="F62" s="29">
        <v>68912632329</v>
      </c>
      <c r="G62" s="210">
        <v>1</v>
      </c>
    </row>
    <row r="63" spans="1:8" ht="10.8" customHeight="1" x14ac:dyDescent="0.3">
      <c r="A63" s="1"/>
      <c r="B63" s="1"/>
      <c r="C63" s="1"/>
      <c r="D63" s="1"/>
      <c r="E63" s="1"/>
      <c r="F63" s="1"/>
      <c r="G63" s="1"/>
      <c r="H63" s="1"/>
    </row>
    <row r="64" spans="1:8" ht="15.6" customHeight="1" x14ac:dyDescent="0.3">
      <c r="A64" s="100"/>
      <c r="B64" s="1"/>
      <c r="C64" s="1"/>
      <c r="D64" s="1"/>
      <c r="E64" s="1"/>
      <c r="F64" s="1"/>
    </row>
    <row r="65" spans="1:8" ht="25.8" customHeight="1" x14ac:dyDescent="0.3">
      <c r="A65" s="101"/>
    </row>
    <row r="66" spans="1:8" ht="9.6" customHeight="1" x14ac:dyDescent="0.3">
      <c r="A66" s="9"/>
      <c r="B66" s="9"/>
      <c r="C66" s="9"/>
      <c r="D66" s="9"/>
      <c r="E66" s="9"/>
      <c r="F66" s="9"/>
      <c r="G66" s="9"/>
      <c r="H66" s="1"/>
    </row>
    <row r="67" spans="1:8" ht="61.8" customHeight="1" x14ac:dyDescent="0.3">
      <c r="A67" s="102" t="s">
        <v>723</v>
      </c>
      <c r="B67" s="207" t="s">
        <v>724</v>
      </c>
      <c r="C67" s="207" t="s">
        <v>725</v>
      </c>
      <c r="D67" s="207" t="s">
        <v>726</v>
      </c>
      <c r="E67" s="207" t="s">
        <v>727</v>
      </c>
      <c r="F67" s="207" t="s">
        <v>728</v>
      </c>
      <c r="G67" s="103" t="s">
        <v>729</v>
      </c>
    </row>
    <row r="68" spans="1:8" ht="7.8" customHeight="1" x14ac:dyDescent="0.3">
      <c r="A68" s="1"/>
      <c r="B68" s="1"/>
      <c r="C68" s="1"/>
      <c r="D68" s="1"/>
      <c r="E68" s="1"/>
      <c r="F68" s="1"/>
      <c r="G68" s="1"/>
      <c r="H68" s="1"/>
    </row>
    <row r="69" spans="1:8" ht="12.6" customHeight="1" x14ac:dyDescent="0.3">
      <c r="A69" s="76"/>
      <c r="B69" s="76"/>
    </row>
    <row r="70" spans="1:8" ht="15.6" customHeight="1" x14ac:dyDescent="0.3">
      <c r="A70" s="77"/>
      <c r="B70" s="77"/>
    </row>
    <row r="71" spans="1:8" ht="15" customHeight="1" x14ac:dyDescent="0.3">
      <c r="A71" s="1"/>
      <c r="B71" s="1"/>
      <c r="C71" s="1"/>
      <c r="D71" s="1"/>
      <c r="E71" s="1"/>
      <c r="F71" s="1"/>
      <c r="G71" s="1"/>
      <c r="H71" s="1"/>
    </row>
    <row r="72" spans="1:8" ht="15" customHeight="1" x14ac:dyDescent="0.3">
      <c r="A72" s="1"/>
      <c r="B72" s="1"/>
      <c r="C72" s="1"/>
      <c r="D72" s="1"/>
      <c r="E72" s="1"/>
      <c r="F72" s="1"/>
      <c r="G72" s="1"/>
      <c r="H72" s="1"/>
    </row>
    <row r="73" spans="1:8" ht="15" customHeight="1" x14ac:dyDescent="0.3">
      <c r="A73" s="1"/>
      <c r="B73" s="1"/>
      <c r="C73" s="1"/>
      <c r="D73" s="1"/>
      <c r="E73" s="1"/>
      <c r="F73" s="1"/>
      <c r="G73" s="1"/>
      <c r="H73" s="1"/>
    </row>
    <row r="74" spans="1:8" ht="15" customHeight="1" x14ac:dyDescent="0.3">
      <c r="A74" s="1"/>
      <c r="B74" s="1"/>
      <c r="C74" s="1"/>
      <c r="D74" s="1"/>
      <c r="E74" s="1"/>
      <c r="F74" s="1"/>
      <c r="G74" s="1"/>
      <c r="H74" s="1"/>
    </row>
    <row r="75" spans="1:8" ht="15.6" customHeight="1" x14ac:dyDescent="0.3">
      <c r="A75" s="1"/>
      <c r="B75" s="1"/>
      <c r="C75" s="1"/>
      <c r="D75" s="1"/>
      <c r="E75" s="1"/>
      <c r="F75" s="1"/>
      <c r="G75" s="1"/>
      <c r="H75" s="1"/>
    </row>
    <row r="76" spans="1:8" ht="15.6" customHeight="1" x14ac:dyDescent="0.3">
      <c r="A76" s="1"/>
      <c r="B76" s="1"/>
      <c r="C76" s="1"/>
      <c r="D76" s="1"/>
      <c r="E76" s="1"/>
      <c r="F76" s="1"/>
      <c r="G76" s="1"/>
      <c r="H76" s="1"/>
    </row>
    <row r="77" spans="1:8" ht="15.6" customHeight="1" x14ac:dyDescent="0.3">
      <c r="A77" s="1"/>
      <c r="B77" s="1"/>
      <c r="C77" s="1"/>
      <c r="D77" s="1"/>
      <c r="E77" s="1"/>
      <c r="F77" s="1"/>
      <c r="G77" s="1"/>
      <c r="H77" s="1"/>
    </row>
    <row r="78" spans="1:8" ht="25.2" customHeight="1" x14ac:dyDescent="0.3">
      <c r="A78" s="48"/>
      <c r="B78" s="78"/>
    </row>
  </sheetData>
  <printOptions horizontalCentered="1"/>
  <pageMargins left="0" right="0" top="0.5899999737739563" bottom="0.5899999737739563" header="0.5" footer="0.5"/>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23513-05A5-4890-BBD7-C90B3B5170D7}">
  <sheetPr>
    <tabColor theme="5" tint="0.59999389629810485"/>
    <pageSetUpPr fitToPage="1"/>
  </sheetPr>
  <dimension ref="A1:K45"/>
  <sheetViews>
    <sheetView zoomScale="115" zoomScaleNormal="115" zoomScaleSheetLayoutView="100" workbookViewId="0">
      <selection activeCell="C15" sqref="C15"/>
    </sheetView>
  </sheetViews>
  <sheetFormatPr defaultColWidth="9.109375" defaultRowHeight="13.8" x14ac:dyDescent="0.25"/>
  <cols>
    <col min="1" max="1" width="4.88671875" style="165" customWidth="1"/>
    <col min="2" max="2" width="34.44140625" style="120" customWidth="1"/>
    <col min="3" max="3" width="12.44140625" style="120" bestFit="1" customWidth="1"/>
    <col min="4" max="4" width="9.109375" style="120"/>
    <col min="5" max="5" width="12.33203125" style="120" customWidth="1"/>
    <col min="6" max="6" width="13.33203125" style="120" customWidth="1"/>
    <col min="7" max="7" width="15.33203125" style="120" customWidth="1"/>
    <col min="8" max="11" width="19" style="120" customWidth="1"/>
    <col min="12" max="16384" width="9.109375" style="120"/>
  </cols>
  <sheetData>
    <row r="1" spans="1:11" s="117" customFormat="1" ht="26.25" customHeight="1" x14ac:dyDescent="0.3">
      <c r="A1" s="243" t="s">
        <v>785</v>
      </c>
      <c r="B1" s="243"/>
      <c r="C1" s="243"/>
      <c r="D1" s="243"/>
      <c r="E1" s="243"/>
      <c r="F1" s="243"/>
      <c r="G1" s="243"/>
      <c r="H1" s="243"/>
      <c r="I1" s="243"/>
      <c r="J1" s="243"/>
      <c r="K1" s="243"/>
    </row>
    <row r="2" spans="1:11" ht="52.5" customHeight="1" x14ac:dyDescent="0.25">
      <c r="A2" s="118"/>
      <c r="B2" s="119"/>
      <c r="C2" s="244" t="s">
        <v>786</v>
      </c>
      <c r="D2" s="244"/>
      <c r="E2" s="244"/>
      <c r="F2" s="244"/>
      <c r="G2" s="244"/>
      <c r="H2" s="244"/>
      <c r="I2" s="244"/>
      <c r="J2" s="244"/>
      <c r="K2" s="244"/>
    </row>
    <row r="3" spans="1:11" ht="14.25" customHeight="1" x14ac:dyDescent="0.25">
      <c r="A3" s="245" t="s">
        <v>787</v>
      </c>
      <c r="B3" s="246"/>
      <c r="C3" s="246"/>
      <c r="D3" s="246"/>
      <c r="E3" s="246"/>
      <c r="F3" s="246"/>
      <c r="G3" s="246"/>
      <c r="H3" s="246"/>
      <c r="I3" s="246"/>
      <c r="J3" s="246"/>
      <c r="K3" s="246"/>
    </row>
    <row r="4" spans="1:11" ht="15.75" customHeight="1" x14ac:dyDescent="0.25">
      <c r="A4" s="246"/>
      <c r="B4" s="246"/>
      <c r="C4" s="246"/>
      <c r="D4" s="246"/>
      <c r="E4" s="246"/>
      <c r="F4" s="246"/>
      <c r="G4" s="246"/>
      <c r="H4" s="246"/>
      <c r="I4" s="246"/>
      <c r="J4" s="246"/>
      <c r="K4" s="246"/>
    </row>
    <row r="5" spans="1:11" s="122" customFormat="1" ht="18" customHeight="1" x14ac:dyDescent="0.2">
      <c r="A5" s="247" t="s">
        <v>917</v>
      </c>
      <c r="B5" s="248"/>
      <c r="C5" s="248"/>
      <c r="D5" s="248"/>
      <c r="E5" s="248"/>
      <c r="F5" s="248"/>
      <c r="G5" s="248"/>
      <c r="H5" s="248"/>
      <c r="I5" s="248"/>
      <c r="J5" s="248"/>
      <c r="K5" s="248"/>
    </row>
    <row r="6" spans="1:11" s="122" customFormat="1" ht="10.199999999999999" x14ac:dyDescent="0.2">
      <c r="A6" s="121"/>
      <c r="B6" s="121"/>
      <c r="C6" s="121"/>
      <c r="D6" s="121"/>
      <c r="E6" s="121"/>
      <c r="F6" s="123"/>
      <c r="G6" s="124"/>
      <c r="H6" s="124"/>
      <c r="I6" s="124"/>
      <c r="J6" s="124"/>
      <c r="K6" s="124"/>
    </row>
    <row r="7" spans="1:11" s="122" customFormat="1" ht="17.25" customHeight="1" x14ac:dyDescent="0.2">
      <c r="A7" s="236" t="s">
        <v>788</v>
      </c>
      <c r="B7" s="237"/>
      <c r="C7" s="249" t="s">
        <v>789</v>
      </c>
      <c r="D7" s="249"/>
      <c r="E7" s="249"/>
      <c r="F7" s="249"/>
      <c r="G7" s="236"/>
      <c r="H7" s="236"/>
      <c r="I7" s="236"/>
      <c r="J7" s="236"/>
      <c r="K7" s="124"/>
    </row>
    <row r="8" spans="1:11" s="122" customFormat="1" ht="17.25" customHeight="1" x14ac:dyDescent="0.2">
      <c r="A8" s="125" t="s">
        <v>790</v>
      </c>
      <c r="B8" s="126"/>
      <c r="C8" s="127" t="s">
        <v>791</v>
      </c>
      <c r="D8" s="124"/>
      <c r="E8" s="124"/>
      <c r="F8" s="124"/>
      <c r="G8" s="242"/>
      <c r="H8" s="242"/>
      <c r="I8" s="242"/>
      <c r="J8" s="242"/>
      <c r="K8" s="124"/>
    </row>
    <row r="9" spans="1:11" s="122" customFormat="1" ht="17.25" customHeight="1" x14ac:dyDescent="0.2">
      <c r="A9" s="129" t="s">
        <v>792</v>
      </c>
      <c r="B9" s="126"/>
      <c r="C9" s="236" t="s">
        <v>793</v>
      </c>
      <c r="D9" s="236"/>
      <c r="E9" s="236"/>
      <c r="F9" s="236"/>
      <c r="G9" s="236"/>
      <c r="H9" s="128"/>
      <c r="I9" s="128"/>
      <c r="J9" s="128"/>
      <c r="K9" s="124"/>
    </row>
    <row r="10" spans="1:11" s="122" customFormat="1" ht="17.25" customHeight="1" x14ac:dyDescent="0.2">
      <c r="A10" s="125" t="s">
        <v>794</v>
      </c>
      <c r="B10" s="126"/>
      <c r="C10" s="250" t="s">
        <v>795</v>
      </c>
      <c r="D10" s="250"/>
      <c r="E10" s="250"/>
      <c r="F10" s="250"/>
      <c r="G10" s="128"/>
      <c r="H10" s="128"/>
      <c r="I10" s="128"/>
      <c r="J10" s="128"/>
      <c r="K10" s="124"/>
    </row>
    <row r="11" spans="1:11" s="122" customFormat="1" ht="17.25" customHeight="1" x14ac:dyDescent="0.2">
      <c r="A11" s="236" t="s">
        <v>796</v>
      </c>
      <c r="B11" s="237"/>
      <c r="C11" s="130" t="s">
        <v>797</v>
      </c>
      <c r="D11" s="130"/>
      <c r="E11" s="124"/>
      <c r="F11" s="124"/>
      <c r="G11" s="236"/>
      <c r="H11" s="236"/>
      <c r="I11" s="236"/>
      <c r="J11" s="236"/>
      <c r="K11" s="124"/>
    </row>
    <row r="12" spans="1:11" s="122" customFormat="1" ht="17.25" customHeight="1" x14ac:dyDescent="0.2">
      <c r="A12" s="241" t="s">
        <v>798</v>
      </c>
      <c r="B12" s="241"/>
      <c r="C12" s="124" t="s">
        <v>799</v>
      </c>
      <c r="D12" s="124"/>
      <c r="E12" s="124"/>
      <c r="F12" s="124"/>
      <c r="G12" s="242"/>
      <c r="H12" s="242"/>
      <c r="I12" s="242"/>
      <c r="J12" s="242"/>
      <c r="K12" s="124"/>
    </row>
    <row r="13" spans="1:11" s="122" customFormat="1" ht="17.25" customHeight="1" x14ac:dyDescent="0.2">
      <c r="A13" s="236" t="s">
        <v>800</v>
      </c>
      <c r="B13" s="237"/>
      <c r="C13" s="131">
        <v>45903</v>
      </c>
      <c r="D13" s="130"/>
      <c r="E13" s="124"/>
      <c r="F13" s="124"/>
      <c r="G13" s="236"/>
      <c r="H13" s="236"/>
      <c r="I13" s="236"/>
      <c r="J13" s="236"/>
      <c r="K13" s="124"/>
    </row>
    <row r="14" spans="1:11" s="122" customFormat="1" ht="17.25" customHeight="1" x14ac:dyDescent="0.2">
      <c r="A14" s="125" t="s">
        <v>801</v>
      </c>
      <c r="B14" s="125"/>
      <c r="C14" s="132" t="s">
        <v>918</v>
      </c>
      <c r="D14" s="124"/>
      <c r="E14" s="124"/>
      <c r="F14" s="124"/>
      <c r="G14" s="238"/>
      <c r="H14" s="238"/>
      <c r="I14" s="238"/>
      <c r="J14" s="238"/>
      <c r="K14" s="124"/>
    </row>
    <row r="15" spans="1:11" s="122" customFormat="1" ht="10.199999999999999" x14ac:dyDescent="0.2">
      <c r="A15" s="125"/>
      <c r="B15" s="125"/>
      <c r="C15" s="133"/>
      <c r="D15" s="124"/>
      <c r="E15" s="124"/>
      <c r="F15" s="124"/>
      <c r="G15" s="134"/>
      <c r="H15" s="134"/>
      <c r="I15" s="134"/>
      <c r="J15" s="134"/>
      <c r="K15" s="124"/>
    </row>
    <row r="16" spans="1:11" s="122" customFormat="1" ht="15.75" customHeight="1" x14ac:dyDescent="0.2">
      <c r="A16" s="135"/>
      <c r="B16" s="124"/>
      <c r="C16" s="124"/>
      <c r="D16" s="124"/>
      <c r="E16" s="124"/>
      <c r="F16" s="124"/>
      <c r="G16" s="124"/>
      <c r="H16" s="124"/>
      <c r="I16" s="124"/>
      <c r="J16" s="124"/>
      <c r="K16" s="124"/>
    </row>
    <row r="17" spans="1:11" s="122" customFormat="1" ht="29.25" customHeight="1" x14ac:dyDescent="0.2">
      <c r="A17" s="135"/>
      <c r="B17" s="124"/>
      <c r="C17" s="124"/>
      <c r="D17" s="124"/>
      <c r="E17" s="124"/>
      <c r="F17" s="124"/>
      <c r="G17" s="124"/>
      <c r="H17" s="124"/>
      <c r="I17" s="124"/>
      <c r="J17" s="124"/>
      <c r="K17" s="124"/>
    </row>
    <row r="18" spans="1:11" s="122" customFormat="1" ht="37.5" customHeight="1" x14ac:dyDescent="0.2">
      <c r="A18" s="239" t="s">
        <v>630</v>
      </c>
      <c r="B18" s="239" t="s">
        <v>802</v>
      </c>
      <c r="C18" s="239" t="s">
        <v>342</v>
      </c>
      <c r="D18" s="239" t="s">
        <v>803</v>
      </c>
      <c r="E18" s="239" t="s">
        <v>804</v>
      </c>
      <c r="F18" s="239" t="s">
        <v>805</v>
      </c>
      <c r="G18" s="239" t="s">
        <v>806</v>
      </c>
      <c r="H18" s="234" t="s">
        <v>807</v>
      </c>
      <c r="I18" s="235"/>
      <c r="J18" s="234" t="s">
        <v>808</v>
      </c>
      <c r="K18" s="235"/>
    </row>
    <row r="19" spans="1:11" s="122" customFormat="1" ht="73.5" customHeight="1" x14ac:dyDescent="0.2">
      <c r="A19" s="240"/>
      <c r="B19" s="240"/>
      <c r="C19" s="240"/>
      <c r="D19" s="240"/>
      <c r="E19" s="240"/>
      <c r="F19" s="240"/>
      <c r="G19" s="240"/>
      <c r="H19" s="136" t="s">
        <v>809</v>
      </c>
      <c r="I19" s="136" t="s">
        <v>810</v>
      </c>
      <c r="J19" s="136" t="s">
        <v>811</v>
      </c>
      <c r="K19" s="136" t="s">
        <v>810</v>
      </c>
    </row>
    <row r="20" spans="1:11" s="122" customFormat="1" ht="35.25" customHeight="1" x14ac:dyDescent="0.2">
      <c r="A20" s="137" t="s">
        <v>500</v>
      </c>
      <c r="B20" s="138" t="s">
        <v>812</v>
      </c>
      <c r="C20" s="137" t="s">
        <v>813</v>
      </c>
      <c r="D20" s="139"/>
      <c r="E20" s="139"/>
      <c r="F20" s="140"/>
      <c r="G20" s="141"/>
      <c r="H20" s="138"/>
      <c r="I20" s="142"/>
      <c r="J20" s="143"/>
      <c r="K20" s="144"/>
    </row>
    <row r="21" spans="1:11" s="122" customFormat="1" ht="35.25" customHeight="1" x14ac:dyDescent="0.2">
      <c r="A21" s="137" t="s">
        <v>648</v>
      </c>
      <c r="B21" s="138" t="s">
        <v>814</v>
      </c>
      <c r="C21" s="137" t="s">
        <v>815</v>
      </c>
      <c r="D21" s="139"/>
      <c r="E21" s="139"/>
      <c r="F21" s="140"/>
      <c r="G21" s="141"/>
      <c r="H21" s="138"/>
      <c r="I21" s="142"/>
      <c r="J21" s="143"/>
      <c r="K21" s="144"/>
    </row>
    <row r="22" spans="1:11" s="122" customFormat="1" ht="35.25" customHeight="1" x14ac:dyDescent="0.2">
      <c r="A22" s="137" t="s">
        <v>138</v>
      </c>
      <c r="B22" s="138" t="s">
        <v>816</v>
      </c>
      <c r="C22" s="137" t="s">
        <v>817</v>
      </c>
      <c r="D22" s="140"/>
      <c r="E22" s="140"/>
      <c r="F22" s="140"/>
      <c r="G22" s="141"/>
      <c r="H22" s="138"/>
      <c r="I22" s="142"/>
      <c r="J22" s="138"/>
      <c r="K22" s="142"/>
    </row>
    <row r="23" spans="1:11" s="122" customFormat="1" ht="35.25" customHeight="1" x14ac:dyDescent="0.2">
      <c r="A23" s="137" t="s">
        <v>507</v>
      </c>
      <c r="B23" s="138" t="s">
        <v>818</v>
      </c>
      <c r="C23" s="137" t="s">
        <v>819</v>
      </c>
      <c r="D23" s="140"/>
      <c r="E23" s="140"/>
      <c r="F23" s="140"/>
      <c r="G23" s="139"/>
      <c r="H23" s="138"/>
      <c r="I23" s="145"/>
      <c r="J23" s="138"/>
      <c r="K23" s="145"/>
    </row>
    <row r="24" spans="1:11" s="122" customFormat="1" ht="35.25" customHeight="1" x14ac:dyDescent="0.2">
      <c r="A24" s="137" t="s">
        <v>230</v>
      </c>
      <c r="B24" s="138" t="s">
        <v>820</v>
      </c>
      <c r="C24" s="137" t="s">
        <v>821</v>
      </c>
      <c r="D24" s="140"/>
      <c r="E24" s="140"/>
      <c r="F24" s="140"/>
      <c r="G24" s="141"/>
      <c r="H24" s="138"/>
      <c r="I24" s="142"/>
      <c r="J24" s="138"/>
      <c r="K24" s="142"/>
    </row>
    <row r="25" spans="1:11" s="150" customFormat="1" ht="35.25" customHeight="1" x14ac:dyDescent="0.2">
      <c r="A25" s="146" t="s">
        <v>822</v>
      </c>
      <c r="B25" s="147" t="s">
        <v>823</v>
      </c>
      <c r="C25" s="146" t="s">
        <v>824</v>
      </c>
      <c r="D25" s="148"/>
      <c r="E25" s="148"/>
      <c r="F25" s="148"/>
      <c r="G25" s="149"/>
      <c r="H25" s="147"/>
      <c r="I25" s="144"/>
      <c r="J25" s="147"/>
      <c r="K25" s="144"/>
    </row>
    <row r="26" spans="1:11" s="122" customFormat="1" ht="35.25" customHeight="1" x14ac:dyDescent="0.2">
      <c r="A26" s="137" t="s">
        <v>514</v>
      </c>
      <c r="B26" s="138" t="s">
        <v>825</v>
      </c>
      <c r="C26" s="137" t="s">
        <v>826</v>
      </c>
      <c r="D26" s="140"/>
      <c r="E26" s="140"/>
      <c r="F26" s="140"/>
      <c r="G26" s="141"/>
      <c r="H26" s="138"/>
      <c r="I26" s="142"/>
      <c r="J26" s="138"/>
      <c r="K26" s="142"/>
    </row>
    <row r="27" spans="1:11" s="122" customFormat="1" ht="35.25" customHeight="1" x14ac:dyDescent="0.2">
      <c r="A27" s="137" t="s">
        <v>827</v>
      </c>
      <c r="B27" s="138" t="s">
        <v>814</v>
      </c>
      <c r="C27" s="137" t="s">
        <v>828</v>
      </c>
      <c r="D27" s="140"/>
      <c r="E27" s="140"/>
      <c r="F27" s="140"/>
      <c r="G27" s="141"/>
      <c r="H27" s="138"/>
      <c r="I27" s="142"/>
      <c r="J27" s="138"/>
      <c r="K27" s="142"/>
    </row>
    <row r="28" spans="1:11" s="122" customFormat="1" ht="35.25" customHeight="1" x14ac:dyDescent="0.2">
      <c r="A28" s="137" t="s">
        <v>597</v>
      </c>
      <c r="B28" s="138" t="s">
        <v>829</v>
      </c>
      <c r="C28" s="137" t="s">
        <v>830</v>
      </c>
      <c r="D28" s="140"/>
      <c r="E28" s="140"/>
      <c r="F28" s="140"/>
      <c r="G28" s="141"/>
      <c r="H28" s="138"/>
      <c r="I28" s="142"/>
      <c r="J28" s="138"/>
      <c r="K28" s="142"/>
    </row>
    <row r="29" spans="1:11" s="122" customFormat="1" ht="35.25" customHeight="1" x14ac:dyDescent="0.2">
      <c r="A29" s="137" t="s">
        <v>546</v>
      </c>
      <c r="B29" s="138" t="s">
        <v>831</v>
      </c>
      <c r="C29" s="137" t="s">
        <v>832</v>
      </c>
      <c r="D29" s="140"/>
      <c r="E29" s="140"/>
      <c r="F29" s="140"/>
      <c r="G29" s="141"/>
      <c r="H29" s="138"/>
      <c r="I29" s="142"/>
      <c r="J29" s="138"/>
      <c r="K29" s="142"/>
    </row>
    <row r="30" spans="1:11" s="122" customFormat="1" ht="35.25" customHeight="1" x14ac:dyDescent="0.2">
      <c r="A30" s="137" t="s">
        <v>833</v>
      </c>
      <c r="B30" s="138" t="s">
        <v>814</v>
      </c>
      <c r="C30" s="137" t="s">
        <v>834</v>
      </c>
      <c r="D30" s="140"/>
      <c r="E30" s="140"/>
      <c r="F30" s="140"/>
      <c r="G30" s="141"/>
      <c r="H30" s="138"/>
      <c r="I30" s="142"/>
      <c r="J30" s="138"/>
      <c r="K30" s="142"/>
    </row>
    <row r="31" spans="1:11" s="122" customFormat="1" ht="35.25" customHeight="1" x14ac:dyDescent="0.2">
      <c r="A31" s="137" t="s">
        <v>600</v>
      </c>
      <c r="B31" s="138" t="s">
        <v>835</v>
      </c>
      <c r="C31" s="137" t="s">
        <v>836</v>
      </c>
      <c r="D31" s="140"/>
      <c r="E31" s="140"/>
      <c r="F31" s="140"/>
      <c r="G31" s="141"/>
      <c r="H31" s="138"/>
      <c r="I31" s="142"/>
      <c r="J31" s="138"/>
      <c r="K31" s="142"/>
    </row>
    <row r="32" spans="1:11" s="150" customFormat="1" ht="35.25" customHeight="1" x14ac:dyDescent="0.2">
      <c r="A32" s="146" t="s">
        <v>837</v>
      </c>
      <c r="B32" s="147" t="s">
        <v>838</v>
      </c>
      <c r="C32" s="146" t="s">
        <v>839</v>
      </c>
      <c r="D32" s="148"/>
      <c r="E32" s="148"/>
      <c r="F32" s="148"/>
      <c r="G32" s="149"/>
      <c r="H32" s="147"/>
      <c r="I32" s="144"/>
      <c r="J32" s="147"/>
      <c r="K32" s="144"/>
    </row>
    <row r="33" spans="1:11" s="122" customFormat="1" ht="10.199999999999999" x14ac:dyDescent="0.2">
      <c r="A33" s="135"/>
      <c r="B33" s="124"/>
      <c r="C33" s="124"/>
      <c r="D33" s="124"/>
      <c r="E33" s="124"/>
      <c r="F33" s="124"/>
      <c r="G33" s="124"/>
      <c r="H33" s="124"/>
      <c r="I33" s="124"/>
      <c r="J33" s="124"/>
      <c r="K33" s="124"/>
    </row>
    <row r="34" spans="1:11" s="155" customFormat="1" ht="13.2" x14ac:dyDescent="0.3">
      <c r="A34" s="151"/>
      <c r="B34" s="152"/>
      <c r="C34" s="152" t="s">
        <v>840</v>
      </c>
      <c r="D34" s="153"/>
      <c r="E34" s="153"/>
      <c r="F34" s="153"/>
      <c r="G34" s="153"/>
      <c r="H34" s="153"/>
      <c r="I34" s="154" t="s">
        <v>841</v>
      </c>
      <c r="J34" s="153"/>
      <c r="K34" s="153"/>
    </row>
    <row r="35" spans="1:11" s="155" customFormat="1" ht="13.2" x14ac:dyDescent="0.3">
      <c r="A35" s="151"/>
      <c r="B35" s="156"/>
      <c r="C35" s="156" t="s">
        <v>842</v>
      </c>
      <c r="D35" s="153"/>
      <c r="E35" s="153"/>
      <c r="F35" s="153"/>
      <c r="G35" s="153"/>
      <c r="H35" s="153"/>
      <c r="I35" s="157" t="s">
        <v>843</v>
      </c>
      <c r="J35" s="153"/>
      <c r="K35" s="153"/>
    </row>
    <row r="36" spans="1:11" s="160" customFormat="1" x14ac:dyDescent="0.3">
      <c r="A36" s="151"/>
      <c r="B36" s="151"/>
      <c r="C36" s="151"/>
      <c r="D36" s="158"/>
      <c r="E36" s="158"/>
      <c r="F36" s="158"/>
      <c r="G36" s="158"/>
      <c r="H36" s="158"/>
      <c r="I36" s="159"/>
      <c r="J36" s="158"/>
      <c r="K36" s="158"/>
    </row>
    <row r="37" spans="1:11" s="160" customFormat="1" x14ac:dyDescent="0.3">
      <c r="A37" s="151"/>
      <c r="B37" s="151"/>
      <c r="C37" s="151"/>
      <c r="D37" s="158"/>
      <c r="E37" s="158"/>
      <c r="F37" s="158"/>
      <c r="G37" s="158"/>
      <c r="H37" s="158"/>
      <c r="I37" s="159"/>
      <c r="J37" s="158"/>
      <c r="K37" s="158"/>
    </row>
    <row r="38" spans="1:11" s="160" customFormat="1" x14ac:dyDescent="0.3">
      <c r="A38" s="151"/>
      <c r="B38" s="151"/>
      <c r="C38" s="151"/>
      <c r="D38" s="158"/>
      <c r="E38" s="158"/>
      <c r="F38" s="158"/>
      <c r="G38" s="158"/>
      <c r="H38" s="158"/>
      <c r="I38" s="159"/>
      <c r="J38" s="158"/>
      <c r="K38" s="158"/>
    </row>
    <row r="39" spans="1:11" s="160" customFormat="1" x14ac:dyDescent="0.3">
      <c r="A39" s="151"/>
      <c r="B39" s="151"/>
      <c r="C39" s="151"/>
      <c r="D39" s="158"/>
      <c r="E39" s="158"/>
      <c r="F39" s="158"/>
      <c r="G39" s="158"/>
      <c r="H39" s="158"/>
      <c r="I39" s="159"/>
      <c r="J39" s="158"/>
      <c r="K39" s="158"/>
    </row>
    <row r="40" spans="1:11" s="160" customFormat="1" x14ac:dyDescent="0.3">
      <c r="A40" s="151"/>
      <c r="B40" s="151"/>
      <c r="C40" s="151"/>
      <c r="D40" s="158"/>
      <c r="E40" s="158"/>
      <c r="F40" s="158"/>
      <c r="G40" s="158"/>
      <c r="H40" s="158"/>
      <c r="I40" s="159"/>
      <c r="J40" s="158"/>
      <c r="K40" s="158"/>
    </row>
    <row r="41" spans="1:11" s="160" customFormat="1" x14ac:dyDescent="0.3">
      <c r="A41" s="151"/>
      <c r="B41" s="151"/>
      <c r="C41" s="151"/>
      <c r="D41" s="158"/>
      <c r="E41" s="158"/>
      <c r="F41" s="158"/>
      <c r="G41" s="158"/>
      <c r="H41" s="158"/>
      <c r="I41" s="159"/>
      <c r="J41" s="158"/>
      <c r="K41" s="158"/>
    </row>
    <row r="42" spans="1:11" s="162" customFormat="1" ht="13.2" x14ac:dyDescent="0.3">
      <c r="A42" s="151"/>
      <c r="B42" s="152"/>
      <c r="C42" s="152" t="s">
        <v>844</v>
      </c>
      <c r="D42" s="161"/>
      <c r="E42" s="161"/>
      <c r="F42" s="161"/>
      <c r="G42" s="161"/>
      <c r="H42" s="161"/>
      <c r="I42" s="154" t="s">
        <v>845</v>
      </c>
      <c r="J42" s="161"/>
      <c r="K42" s="161"/>
    </row>
    <row r="43" spans="1:11" x14ac:dyDescent="0.25">
      <c r="A43" s="163"/>
      <c r="B43" s="163"/>
      <c r="C43" s="164"/>
      <c r="D43" s="118"/>
      <c r="E43" s="118"/>
      <c r="F43" s="118"/>
      <c r="G43" s="118"/>
      <c r="H43" s="118"/>
      <c r="I43" s="164"/>
      <c r="J43" s="118"/>
      <c r="K43" s="118"/>
    </row>
    <row r="44" spans="1:11" x14ac:dyDescent="0.25">
      <c r="A44" s="163"/>
      <c r="B44" s="163"/>
      <c r="C44" s="164"/>
      <c r="D44" s="118"/>
      <c r="E44" s="118"/>
      <c r="F44" s="118"/>
      <c r="G44" s="118"/>
      <c r="H44" s="118"/>
      <c r="I44" s="164"/>
      <c r="J44" s="118"/>
      <c r="K44" s="118"/>
    </row>
    <row r="45" spans="1:11" x14ac:dyDescent="0.25">
      <c r="A45" s="163"/>
      <c r="B45" s="163"/>
      <c r="C45" s="164"/>
      <c r="D45" s="118"/>
      <c r="E45" s="118"/>
      <c r="F45" s="118"/>
      <c r="G45" s="118"/>
      <c r="H45" s="118"/>
      <c r="I45" s="164"/>
      <c r="J45" s="118"/>
      <c r="K45" s="118"/>
    </row>
  </sheetData>
  <mergeCells count="26">
    <mergeCell ref="A12:B12"/>
    <mergeCell ref="G12:J12"/>
    <mergeCell ref="A1:K1"/>
    <mergeCell ref="C2:K2"/>
    <mergeCell ref="A3:K4"/>
    <mergeCell ref="A5:K5"/>
    <mergeCell ref="A7:B7"/>
    <mergeCell ref="C7:F7"/>
    <mergeCell ref="G7:J7"/>
    <mergeCell ref="G8:J8"/>
    <mergeCell ref="C9:G9"/>
    <mergeCell ref="C10:F10"/>
    <mergeCell ref="A11:B11"/>
    <mergeCell ref="G11:J11"/>
    <mergeCell ref="H18:I18"/>
    <mergeCell ref="J18:K18"/>
    <mergeCell ref="A13:B13"/>
    <mergeCell ref="G13:J13"/>
    <mergeCell ref="G14:J14"/>
    <mergeCell ref="A18:A19"/>
    <mergeCell ref="B18:B19"/>
    <mergeCell ref="C18:C19"/>
    <mergeCell ref="D18:D19"/>
    <mergeCell ref="E18:E19"/>
    <mergeCell ref="F18:F19"/>
    <mergeCell ref="G18:G19"/>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BFA54-2693-4F8C-8014-A02BA470A488}">
  <sheetPr>
    <tabColor theme="5" tint="0.59999389629810485"/>
    <outlinePr summaryBelow="0"/>
  </sheetPr>
  <dimension ref="A1:G60"/>
  <sheetViews>
    <sheetView showGridLines="0" showZeros="0" showOutlineSymbols="0" topLeftCell="A8" zoomScaleNormal="100" workbookViewId="0">
      <selection activeCell="G19" sqref="G19"/>
    </sheetView>
  </sheetViews>
  <sheetFormatPr defaultRowHeight="14.4" x14ac:dyDescent="0.3"/>
  <cols>
    <col min="1" max="1" width="6.21875" style="3" customWidth="1"/>
    <col min="2" max="2" width="47" style="3" customWidth="1"/>
    <col min="3" max="3" width="12.33203125" style="3" customWidth="1"/>
    <col min="4" max="5" width="20" style="3" customWidth="1"/>
    <col min="6" max="6" width="8.88671875" style="3"/>
    <col min="7" max="7" width="13.44140625" style="3" bestFit="1" customWidth="1"/>
    <col min="8" max="16384" width="8.88671875" style="3"/>
  </cols>
  <sheetData>
    <row r="1" spans="1:7" ht="46.2" customHeight="1" x14ac:dyDescent="0.3">
      <c r="A1" s="1"/>
      <c r="B1" s="1"/>
      <c r="C1" s="1"/>
      <c r="D1" s="44"/>
    </row>
    <row r="2" spans="1:7" ht="43.2" customHeight="1" x14ac:dyDescent="0.3">
      <c r="A2" s="45"/>
    </row>
    <row r="3" spans="1:7" ht="10.8" customHeight="1" x14ac:dyDescent="0.3">
      <c r="A3" s="1"/>
      <c r="B3" s="1"/>
      <c r="C3" s="1"/>
      <c r="D3" s="1"/>
      <c r="E3" s="1"/>
      <c r="F3" s="1"/>
      <c r="G3" s="1"/>
    </row>
    <row r="4" spans="1:7" ht="36.6" customHeight="1" x14ac:dyDescent="0.3">
      <c r="A4" s="46"/>
    </row>
    <row r="5" spans="1:7" ht="22.2" customHeight="1" x14ac:dyDescent="0.3">
      <c r="A5" s="47"/>
    </row>
    <row r="6" spans="1:7" ht="15.6" customHeight="1" x14ac:dyDescent="0.3">
      <c r="A6" s="76"/>
      <c r="B6" s="49"/>
      <c r="C6" s="49"/>
    </row>
    <row r="7" spans="1:7" ht="15.6" customHeight="1" x14ac:dyDescent="0.3">
      <c r="A7" s="1"/>
      <c r="B7" s="1"/>
      <c r="C7" s="1"/>
    </row>
    <row r="8" spans="1:7" ht="15.6" customHeight="1" x14ac:dyDescent="0.3">
      <c r="A8" s="48"/>
      <c r="B8" s="49"/>
      <c r="C8" s="49"/>
    </row>
    <row r="9" spans="1:7" ht="15.6" customHeight="1" x14ac:dyDescent="0.3">
      <c r="A9" s="1"/>
      <c r="B9" s="1"/>
      <c r="C9" s="1"/>
    </row>
    <row r="10" spans="1:7" ht="15.6" customHeight="1" x14ac:dyDescent="0.3">
      <c r="A10" s="48"/>
      <c r="B10" s="49"/>
      <c r="C10" s="49"/>
    </row>
    <row r="11" spans="1:7" ht="15.6" customHeight="1" x14ac:dyDescent="0.3">
      <c r="A11" s="1"/>
      <c r="B11" s="1"/>
      <c r="C11" s="1"/>
    </row>
    <row r="12" spans="1:7" ht="15.6" customHeight="1" x14ac:dyDescent="0.3">
      <c r="A12" s="48"/>
      <c r="B12" s="49"/>
      <c r="C12" s="49"/>
    </row>
    <row r="13" spans="1:7" ht="15.6" customHeight="1" x14ac:dyDescent="0.3">
      <c r="A13" s="1"/>
      <c r="B13" s="1"/>
      <c r="C13" s="1"/>
    </row>
    <row r="14" spans="1:7" ht="13.8" customHeight="1" x14ac:dyDescent="0.3">
      <c r="A14" s="1"/>
      <c r="B14" s="1"/>
      <c r="C14" s="1"/>
      <c r="D14" s="1"/>
      <c r="E14" s="89"/>
    </row>
    <row r="15" spans="1:7" ht="25.8" customHeight="1" x14ac:dyDescent="0.3">
      <c r="A15" s="50"/>
    </row>
    <row r="16" spans="1:7" ht="15.6" customHeight="1" x14ac:dyDescent="0.3">
      <c r="A16" s="49"/>
    </row>
    <row r="17" spans="1:7" ht="15.6" customHeight="1" x14ac:dyDescent="0.3">
      <c r="A17" s="9"/>
      <c r="B17" s="104"/>
      <c r="C17" s="9"/>
      <c r="D17" s="51"/>
    </row>
    <row r="18" spans="1:7" ht="60" customHeight="1" x14ac:dyDescent="0.3">
      <c r="A18" s="11" t="s">
        <v>730</v>
      </c>
      <c r="B18" s="12" t="s">
        <v>0</v>
      </c>
      <c r="C18" s="12" t="s">
        <v>342</v>
      </c>
      <c r="D18" s="12" t="s">
        <v>913</v>
      </c>
      <c r="E18" s="52" t="s">
        <v>5</v>
      </c>
    </row>
    <row r="19" spans="1:7" ht="25.2" x14ac:dyDescent="0.3">
      <c r="A19" s="91" t="s">
        <v>138</v>
      </c>
      <c r="B19" s="92" t="s">
        <v>731</v>
      </c>
      <c r="C19" s="16" t="s">
        <v>732</v>
      </c>
      <c r="D19" s="105">
        <v>0</v>
      </c>
      <c r="E19" s="106">
        <v>0</v>
      </c>
      <c r="G19" s="224"/>
    </row>
    <row r="20" spans="1:7" ht="37.799999999999997" x14ac:dyDescent="0.3">
      <c r="A20" s="93" t="s">
        <v>500</v>
      </c>
      <c r="B20" s="94" t="s">
        <v>733</v>
      </c>
      <c r="C20" s="20" t="s">
        <v>734</v>
      </c>
      <c r="D20" s="96">
        <v>1.4267999999999999E-2</v>
      </c>
      <c r="E20" s="97">
        <v>1.4291999999999999E-2</v>
      </c>
    </row>
    <row r="21" spans="1:7" ht="50.4" x14ac:dyDescent="0.3">
      <c r="A21" s="93" t="s">
        <v>507</v>
      </c>
      <c r="B21" s="94" t="s">
        <v>735</v>
      </c>
      <c r="C21" s="20" t="s">
        <v>736</v>
      </c>
      <c r="D21" s="96">
        <v>4.032E-3</v>
      </c>
      <c r="E21" s="97">
        <v>4.1999999999999997E-3</v>
      </c>
    </row>
    <row r="22" spans="1:7" ht="63" x14ac:dyDescent="0.3">
      <c r="A22" s="93" t="s">
        <v>514</v>
      </c>
      <c r="B22" s="94" t="s">
        <v>737</v>
      </c>
      <c r="C22" s="20" t="s">
        <v>738</v>
      </c>
      <c r="D22" s="96">
        <v>5.1720000000000004E-3</v>
      </c>
      <c r="E22" s="97">
        <v>5.1479999999999998E-3</v>
      </c>
    </row>
    <row r="23" spans="1:7" ht="37.799999999999997" x14ac:dyDescent="0.3">
      <c r="A23" s="93" t="s">
        <v>546</v>
      </c>
      <c r="B23" s="94" t="s">
        <v>739</v>
      </c>
      <c r="C23" s="20" t="s">
        <v>740</v>
      </c>
      <c r="D23" s="96">
        <v>1.596E-3</v>
      </c>
      <c r="E23" s="97">
        <v>1.3320000000000001E-3</v>
      </c>
    </row>
    <row r="24" spans="1:7" ht="75.599999999999994" x14ac:dyDescent="0.3">
      <c r="A24" s="93" t="s">
        <v>549</v>
      </c>
      <c r="B24" s="94" t="s">
        <v>741</v>
      </c>
      <c r="C24" s="20" t="s">
        <v>742</v>
      </c>
      <c r="D24" s="225">
        <v>1.5655325719678881E-3</v>
      </c>
      <c r="E24" s="97">
        <v>1.5607273412598193E-3</v>
      </c>
    </row>
    <row r="25" spans="1:7" ht="37.799999999999997" x14ac:dyDescent="0.3">
      <c r="A25" s="93" t="s">
        <v>558</v>
      </c>
      <c r="B25" s="94" t="s">
        <v>743</v>
      </c>
      <c r="C25" s="20" t="s">
        <v>744</v>
      </c>
      <c r="D25" s="96">
        <v>2.6844E-2</v>
      </c>
      <c r="E25" s="97">
        <v>2.6616000000000001E-2</v>
      </c>
    </row>
    <row r="26" spans="1:7" ht="63" x14ac:dyDescent="0.3">
      <c r="A26" s="93" t="s">
        <v>571</v>
      </c>
      <c r="B26" s="94" t="s">
        <v>745</v>
      </c>
      <c r="C26" s="20" t="s">
        <v>746</v>
      </c>
      <c r="D26" s="225">
        <v>0.33780920296383782</v>
      </c>
      <c r="E26" s="97">
        <v>0</v>
      </c>
    </row>
    <row r="27" spans="1:7" ht="25.2" x14ac:dyDescent="0.3">
      <c r="A27" s="91" t="s">
        <v>230</v>
      </c>
      <c r="B27" s="92" t="s">
        <v>747</v>
      </c>
      <c r="C27" s="16" t="s">
        <v>748</v>
      </c>
      <c r="D27" s="105">
        <v>0</v>
      </c>
      <c r="E27" s="106">
        <v>0</v>
      </c>
    </row>
    <row r="28" spans="1:7" ht="37.799999999999997" x14ac:dyDescent="0.3">
      <c r="A28" s="93" t="s">
        <v>500</v>
      </c>
      <c r="B28" s="94" t="s">
        <v>749</v>
      </c>
      <c r="C28" s="20" t="s">
        <v>750</v>
      </c>
      <c r="D28" s="107">
        <v>57899825700</v>
      </c>
      <c r="E28" s="108">
        <v>57809375800</v>
      </c>
    </row>
    <row r="29" spans="1:7" ht="37.799999999999997" x14ac:dyDescent="0.3">
      <c r="A29" s="93" t="s">
        <v>500</v>
      </c>
      <c r="B29" s="94" t="s">
        <v>751</v>
      </c>
      <c r="C29" s="20" t="s">
        <v>752</v>
      </c>
      <c r="D29" s="107">
        <v>57899825700</v>
      </c>
      <c r="E29" s="108">
        <v>57809375800</v>
      </c>
    </row>
    <row r="30" spans="1:7" ht="37.799999999999997" x14ac:dyDescent="0.3">
      <c r="A30" s="93" t="s">
        <v>500</v>
      </c>
      <c r="B30" s="94" t="s">
        <v>753</v>
      </c>
      <c r="C30" s="20" t="s">
        <v>754</v>
      </c>
      <c r="D30" s="95">
        <v>5789982.5700000003</v>
      </c>
      <c r="E30" s="109">
        <v>5780937.5800000001</v>
      </c>
    </row>
    <row r="31" spans="1:7" ht="37.799999999999997" x14ac:dyDescent="0.3">
      <c r="A31" s="93" t="s">
        <v>507</v>
      </c>
      <c r="B31" s="94" t="s">
        <v>755</v>
      </c>
      <c r="C31" s="20" t="s">
        <v>756</v>
      </c>
      <c r="D31" s="107">
        <v>-21622500</v>
      </c>
      <c r="E31" s="108">
        <v>90449900</v>
      </c>
    </row>
    <row r="32" spans="1:7" ht="25.2" x14ac:dyDescent="0.3">
      <c r="A32" s="93" t="s">
        <v>507</v>
      </c>
      <c r="B32" s="94" t="s">
        <v>757</v>
      </c>
      <c r="C32" s="20" t="s">
        <v>758</v>
      </c>
      <c r="D32" s="95">
        <v>-2162.25</v>
      </c>
      <c r="E32" s="109">
        <v>9044.99</v>
      </c>
    </row>
    <row r="33" spans="1:7" ht="25.2" x14ac:dyDescent="0.3">
      <c r="A33" s="93" t="s">
        <v>507</v>
      </c>
      <c r="B33" s="94" t="s">
        <v>759</v>
      </c>
      <c r="C33" s="20" t="s">
        <v>760</v>
      </c>
      <c r="D33" s="107">
        <v>-21622500</v>
      </c>
      <c r="E33" s="108">
        <v>90449900</v>
      </c>
    </row>
    <row r="34" spans="1:7" ht="25.2" x14ac:dyDescent="0.3">
      <c r="A34" s="93" t="s">
        <v>507</v>
      </c>
      <c r="B34" s="94" t="s">
        <v>761</v>
      </c>
      <c r="C34" s="20" t="s">
        <v>762</v>
      </c>
      <c r="D34" s="95">
        <v>4619.34</v>
      </c>
      <c r="E34" s="109">
        <v>15849.99</v>
      </c>
    </row>
    <row r="35" spans="1:7" ht="25.2" x14ac:dyDescent="0.3">
      <c r="A35" s="93" t="s">
        <v>507</v>
      </c>
      <c r="B35" s="94" t="s">
        <v>763</v>
      </c>
      <c r="C35" s="20" t="s">
        <v>764</v>
      </c>
      <c r="D35" s="107">
        <v>46193400</v>
      </c>
      <c r="E35" s="108">
        <v>158499900</v>
      </c>
    </row>
    <row r="36" spans="1:7" ht="25.2" x14ac:dyDescent="0.3">
      <c r="A36" s="93" t="s">
        <v>507</v>
      </c>
      <c r="B36" s="94" t="s">
        <v>765</v>
      </c>
      <c r="C36" s="20" t="s">
        <v>766</v>
      </c>
      <c r="D36" s="95">
        <v>-6781.59</v>
      </c>
      <c r="E36" s="109">
        <v>-6805</v>
      </c>
    </row>
    <row r="37" spans="1:7" ht="37.799999999999997" x14ac:dyDescent="0.3">
      <c r="A37" s="93" t="s">
        <v>507</v>
      </c>
      <c r="B37" s="94" t="s">
        <v>767</v>
      </c>
      <c r="C37" s="20" t="s">
        <v>768</v>
      </c>
      <c r="D37" s="107">
        <v>-67815900</v>
      </c>
      <c r="E37" s="108">
        <v>-68050000</v>
      </c>
    </row>
    <row r="38" spans="1:7" ht="37.799999999999997" x14ac:dyDescent="0.3">
      <c r="A38" s="93" t="s">
        <v>514</v>
      </c>
      <c r="B38" s="94" t="s">
        <v>769</v>
      </c>
      <c r="C38" s="20" t="s">
        <v>770</v>
      </c>
      <c r="D38" s="107">
        <v>57878203200</v>
      </c>
      <c r="E38" s="108">
        <v>57899825700</v>
      </c>
    </row>
    <row r="39" spans="1:7" ht="25.2" x14ac:dyDescent="0.3">
      <c r="A39" s="93" t="s">
        <v>514</v>
      </c>
      <c r="B39" s="94" t="s">
        <v>771</v>
      </c>
      <c r="C39" s="20" t="s">
        <v>772</v>
      </c>
      <c r="D39" s="107">
        <v>57878203200</v>
      </c>
      <c r="E39" s="108">
        <v>57899825700</v>
      </c>
    </row>
    <row r="40" spans="1:7" ht="37.799999999999997" x14ac:dyDescent="0.3">
      <c r="A40" s="93" t="s">
        <v>514</v>
      </c>
      <c r="B40" s="94" t="s">
        <v>773</v>
      </c>
      <c r="C40" s="20" t="s">
        <v>774</v>
      </c>
      <c r="D40" s="95">
        <v>5787820.3200000003</v>
      </c>
      <c r="E40" s="109">
        <v>5789982.5700000003</v>
      </c>
    </row>
    <row r="41" spans="1:7" ht="50.4" x14ac:dyDescent="0.3">
      <c r="A41" s="93" t="s">
        <v>546</v>
      </c>
      <c r="B41" s="94" t="s">
        <v>775</v>
      </c>
      <c r="C41" s="20" t="s">
        <v>776</v>
      </c>
      <c r="D41" s="225">
        <v>0.4002</v>
      </c>
      <c r="E41" s="97">
        <v>0.39997740269535903</v>
      </c>
    </row>
    <row r="42" spans="1:7" ht="25.2" x14ac:dyDescent="0.3">
      <c r="A42" s="93" t="s">
        <v>549</v>
      </c>
      <c r="B42" s="94" t="s">
        <v>777</v>
      </c>
      <c r="C42" s="20" t="s">
        <v>778</v>
      </c>
      <c r="D42" s="96">
        <v>0.98301000000000005</v>
      </c>
      <c r="E42" s="97">
        <v>0.98255700000000001</v>
      </c>
    </row>
    <row r="43" spans="1:7" ht="25.2" x14ac:dyDescent="0.3">
      <c r="A43" s="93" t="s">
        <v>558</v>
      </c>
      <c r="B43" s="94" t="s">
        <v>779</v>
      </c>
      <c r="C43" s="20" t="s">
        <v>780</v>
      </c>
      <c r="D43" s="96">
        <v>0.267405</v>
      </c>
      <c r="E43" s="97">
        <v>0.26724799999999999</v>
      </c>
    </row>
    <row r="44" spans="1:7" ht="25.2" x14ac:dyDescent="0.3">
      <c r="A44" s="93" t="s">
        <v>571</v>
      </c>
      <c r="B44" s="94" t="s">
        <v>781</v>
      </c>
      <c r="C44" s="20" t="s">
        <v>782</v>
      </c>
      <c r="D44" s="107">
        <v>226</v>
      </c>
      <c r="E44" s="108">
        <v>232</v>
      </c>
    </row>
    <row r="45" spans="1:7" ht="25.2" x14ac:dyDescent="0.3">
      <c r="A45" s="110" t="s">
        <v>578</v>
      </c>
      <c r="B45" s="111" t="s">
        <v>783</v>
      </c>
      <c r="C45" s="112" t="s">
        <v>784</v>
      </c>
      <c r="D45" s="113">
        <v>11869.88</v>
      </c>
      <c r="E45" s="114">
        <v>11924.68</v>
      </c>
    </row>
    <row r="46" spans="1:7" ht="12.6" customHeight="1" x14ac:dyDescent="0.3">
      <c r="A46" s="1"/>
      <c r="B46" s="1"/>
      <c r="C46" s="1"/>
      <c r="D46" s="1"/>
      <c r="E46" s="1"/>
      <c r="F46" s="1"/>
      <c r="G46" s="1"/>
    </row>
    <row r="47" spans="1:7" ht="15.6" customHeight="1" x14ac:dyDescent="0.3">
      <c r="A47" s="74"/>
    </row>
    <row r="48" spans="1:7" ht="75" customHeight="1" x14ac:dyDescent="0.3">
      <c r="A48" s="115"/>
    </row>
    <row r="49" spans="1:7" ht="75" customHeight="1" x14ac:dyDescent="0.3">
      <c r="A49" s="115"/>
    </row>
    <row r="50" spans="1:7" ht="10.8" customHeight="1" x14ac:dyDescent="0.25">
      <c r="A50" s="1"/>
      <c r="B50" s="116"/>
      <c r="C50" s="1"/>
      <c r="D50" s="1"/>
      <c r="E50" s="1"/>
      <c r="F50" s="1"/>
      <c r="G50" s="1"/>
    </row>
    <row r="51" spans="1:7" ht="13.8" customHeight="1" x14ac:dyDescent="0.3">
      <c r="A51" s="76"/>
      <c r="B51" s="48"/>
    </row>
    <row r="52" spans="1:7" ht="12" customHeight="1" x14ac:dyDescent="0.3">
      <c r="A52" s="77"/>
      <c r="B52" s="47"/>
    </row>
    <row r="53" spans="1:7" ht="15" customHeight="1" x14ac:dyDescent="0.3">
      <c r="A53" s="1"/>
      <c r="B53" s="1"/>
      <c r="C53" s="1"/>
      <c r="D53" s="1"/>
      <c r="E53" s="1"/>
      <c r="F53" s="1"/>
      <c r="G53" s="1"/>
    </row>
    <row r="54" spans="1:7" ht="15" customHeight="1" x14ac:dyDescent="0.3">
      <c r="A54" s="1"/>
      <c r="B54" s="1"/>
      <c r="C54" s="1"/>
      <c r="D54" s="1"/>
      <c r="E54" s="1"/>
      <c r="F54" s="1"/>
      <c r="G54" s="1"/>
    </row>
    <row r="55" spans="1:7" ht="15.6" customHeight="1" x14ac:dyDescent="0.3">
      <c r="A55" s="1"/>
      <c r="B55" s="1"/>
      <c r="C55" s="1"/>
      <c r="D55" s="1"/>
      <c r="E55" s="1"/>
      <c r="F55" s="1"/>
      <c r="G55" s="1"/>
    </row>
    <row r="56" spans="1:7" ht="15" customHeight="1" x14ac:dyDescent="0.3">
      <c r="A56" s="1"/>
      <c r="B56" s="1"/>
      <c r="C56" s="1"/>
      <c r="D56" s="1"/>
      <c r="E56" s="1"/>
      <c r="F56" s="1"/>
      <c r="G56" s="1"/>
    </row>
    <row r="57" spans="1:7" ht="15.6" customHeight="1" x14ac:dyDescent="0.3">
      <c r="A57" s="1"/>
      <c r="B57" s="1"/>
      <c r="C57" s="1"/>
      <c r="D57" s="1"/>
      <c r="E57" s="1"/>
      <c r="F57" s="1"/>
      <c r="G57" s="1"/>
    </row>
    <row r="58" spans="1:7" ht="15.6" customHeight="1" x14ac:dyDescent="0.3">
      <c r="A58" s="1"/>
      <c r="B58" s="1"/>
      <c r="C58" s="1"/>
      <c r="D58" s="1"/>
      <c r="E58" s="1"/>
      <c r="F58" s="1"/>
      <c r="G58" s="1"/>
    </row>
    <row r="59" spans="1:7" ht="15.6" customHeight="1" x14ac:dyDescent="0.3">
      <c r="A59" s="48"/>
      <c r="B59" s="48"/>
    </row>
    <row r="60" spans="1:7" ht="15.6" customHeight="1" x14ac:dyDescent="0.3">
      <c r="A60" s="1"/>
      <c r="B60" s="1"/>
      <c r="C60" s="1"/>
      <c r="D60" s="1"/>
      <c r="E60" s="1"/>
      <c r="F60" s="1"/>
      <c r="G60" s="1"/>
    </row>
  </sheetData>
  <printOptions horizontalCentered="1"/>
  <pageMargins left="0" right="0" top="0.5899999737739563" bottom="0.5899999737739563" header="0.5" footer="0.5"/>
  <pageSetup paperSize="9"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3C577-725F-4D36-B7C5-14AB6EEB20A4}">
  <sheetPr>
    <tabColor theme="5" tint="0.59999389629810485"/>
    <outlinePr summaryBelow="0"/>
    <pageSetUpPr fitToPage="1"/>
  </sheetPr>
  <dimension ref="A1:I108"/>
  <sheetViews>
    <sheetView showGridLines="0" showZeros="0" showOutlineSymbols="0" view="pageBreakPreview" topLeftCell="A78" zoomScale="115" zoomScaleNormal="100" zoomScaleSheetLayoutView="115" workbookViewId="0">
      <selection activeCell="D12" sqref="D12"/>
    </sheetView>
  </sheetViews>
  <sheetFormatPr defaultColWidth="9.109375" defaultRowHeight="13.8" x14ac:dyDescent="0.3"/>
  <cols>
    <col min="1" max="1" width="6.88671875" style="168" customWidth="1"/>
    <col min="2" max="2" width="37.6640625" style="168" customWidth="1"/>
    <col min="3" max="7" width="15.33203125" style="168" customWidth="1"/>
    <col min="8" max="16384" width="9.109375" style="168"/>
  </cols>
  <sheetData>
    <row r="1" spans="1:9" ht="61.5" customHeight="1" x14ac:dyDescent="0.3">
      <c r="A1" s="166"/>
      <c r="B1" s="166"/>
      <c r="C1" s="167"/>
    </row>
    <row r="2" spans="1:9" ht="18.75" customHeight="1" x14ac:dyDescent="0.3">
      <c r="A2" s="169"/>
    </row>
    <row r="3" spans="1:9" ht="39.75" customHeight="1" x14ac:dyDescent="0.3">
      <c r="A3" s="166"/>
      <c r="B3" s="167"/>
    </row>
    <row r="4" spans="1:9" ht="12.75" customHeight="1" x14ac:dyDescent="0.3">
      <c r="A4" s="166"/>
      <c r="B4" s="170"/>
    </row>
    <row r="5" spans="1:9" ht="14.25" customHeight="1" x14ac:dyDescent="0.3">
      <c r="A5" s="257">
        <v>1</v>
      </c>
      <c r="B5" s="258" t="s">
        <v>792</v>
      </c>
      <c r="C5" s="259"/>
      <c r="D5" s="171" t="s">
        <v>793</v>
      </c>
      <c r="E5" s="172"/>
    </row>
    <row r="6" spans="1:9" ht="13.5" customHeight="1" x14ac:dyDescent="0.3">
      <c r="A6" s="257"/>
      <c r="B6" s="260" t="s">
        <v>794</v>
      </c>
      <c r="C6" s="260"/>
      <c r="D6" s="173" t="s">
        <v>795</v>
      </c>
      <c r="E6" s="172"/>
    </row>
    <row r="7" spans="1:9" ht="13.5" customHeight="1" x14ac:dyDescent="0.3">
      <c r="A7" s="257">
        <v>2</v>
      </c>
      <c r="B7" s="261" t="s">
        <v>796</v>
      </c>
      <c r="C7" s="262"/>
      <c r="D7" s="171" t="s">
        <v>797</v>
      </c>
      <c r="E7" s="172"/>
    </row>
    <row r="8" spans="1:9" ht="14.25" customHeight="1" x14ac:dyDescent="0.3">
      <c r="A8" s="257"/>
      <c r="B8" s="262" t="s">
        <v>798</v>
      </c>
      <c r="C8" s="262"/>
      <c r="D8" s="173" t="s">
        <v>799</v>
      </c>
      <c r="E8" s="172"/>
    </row>
    <row r="9" spans="1:9" ht="13.5" customHeight="1" x14ac:dyDescent="0.3">
      <c r="A9" s="257">
        <v>3</v>
      </c>
      <c r="B9" s="261" t="s">
        <v>788</v>
      </c>
      <c r="C9" s="262"/>
      <c r="D9" s="171" t="s">
        <v>789</v>
      </c>
      <c r="E9" s="172"/>
    </row>
    <row r="10" spans="1:9" ht="13.5" customHeight="1" x14ac:dyDescent="0.3">
      <c r="A10" s="257"/>
      <c r="B10" s="175" t="s">
        <v>790</v>
      </c>
      <c r="C10" s="174"/>
      <c r="D10" s="173" t="s">
        <v>791</v>
      </c>
      <c r="E10" s="172"/>
    </row>
    <row r="11" spans="1:9" ht="13.5" customHeight="1" x14ac:dyDescent="0.3">
      <c r="A11" s="257">
        <v>4</v>
      </c>
      <c r="B11" s="176" t="s">
        <v>800</v>
      </c>
      <c r="C11" s="175"/>
      <c r="D11" s="177">
        <f>BCHoatDongVay_06026!C13</f>
        <v>45903</v>
      </c>
      <c r="E11" s="172"/>
    </row>
    <row r="12" spans="1:9" ht="13.5" customHeight="1" x14ac:dyDescent="0.3">
      <c r="A12" s="257"/>
      <c r="B12" s="175" t="s">
        <v>801</v>
      </c>
      <c r="C12" s="175"/>
      <c r="D12" s="178" t="str">
        <f>BCHoatDongVay_06026!C14</f>
        <v>03 Sep 2025</v>
      </c>
      <c r="E12" s="179"/>
    </row>
    <row r="13" spans="1:9" ht="6" customHeight="1" x14ac:dyDescent="0.3">
      <c r="A13" s="167"/>
      <c r="B13" s="180"/>
      <c r="C13" s="180"/>
      <c r="D13" s="181"/>
      <c r="E13" s="179"/>
    </row>
    <row r="14" spans="1:9" ht="8.25" customHeight="1" x14ac:dyDescent="0.3">
      <c r="A14" s="182"/>
      <c r="B14" s="172"/>
      <c r="C14" s="172"/>
      <c r="D14" s="172"/>
      <c r="E14" s="172"/>
      <c r="F14" s="172"/>
      <c r="G14" s="172"/>
      <c r="H14" s="172"/>
      <c r="I14" s="172"/>
    </row>
    <row r="15" spans="1:9" s="184" customFormat="1" ht="15" customHeight="1" x14ac:dyDescent="0.3">
      <c r="A15" s="183" t="s">
        <v>846</v>
      </c>
    </row>
    <row r="16" spans="1:9" s="184" customFormat="1" ht="12.6" x14ac:dyDescent="0.3">
      <c r="A16" s="185" t="s">
        <v>847</v>
      </c>
    </row>
    <row r="17" spans="1:9" ht="12.75" customHeight="1" x14ac:dyDescent="0.3">
      <c r="A17" s="186"/>
      <c r="B17" s="172"/>
      <c r="C17" s="172"/>
      <c r="D17" s="172"/>
      <c r="E17" s="172"/>
      <c r="F17" s="172"/>
      <c r="G17" s="172"/>
      <c r="H17" s="172"/>
      <c r="I17" s="172"/>
    </row>
    <row r="18" spans="1:9" ht="15.75" customHeight="1" x14ac:dyDescent="0.3">
      <c r="A18" s="255" t="s">
        <v>723</v>
      </c>
      <c r="B18" s="256" t="s">
        <v>848</v>
      </c>
      <c r="C18" s="256"/>
      <c r="D18" s="256"/>
      <c r="E18" s="256"/>
      <c r="F18" s="256" t="s">
        <v>849</v>
      </c>
      <c r="G18" s="256"/>
      <c r="H18" s="172"/>
      <c r="I18" s="172"/>
    </row>
    <row r="19" spans="1:9" ht="23.25" customHeight="1" x14ac:dyDescent="0.3">
      <c r="A19" s="255"/>
      <c r="B19" s="256"/>
      <c r="C19" s="256"/>
      <c r="D19" s="256"/>
      <c r="E19" s="256"/>
      <c r="F19" s="187" t="s">
        <v>850</v>
      </c>
      <c r="G19" s="187" t="s">
        <v>851</v>
      </c>
      <c r="H19" s="172"/>
      <c r="I19" s="172"/>
    </row>
    <row r="20" spans="1:9" ht="25.5" customHeight="1" x14ac:dyDescent="0.3">
      <c r="A20" s="188" t="s">
        <v>138</v>
      </c>
      <c r="B20" s="189" t="s">
        <v>852</v>
      </c>
      <c r="C20" s="189"/>
      <c r="D20" s="189"/>
      <c r="E20" s="189"/>
      <c r="F20" s="189"/>
      <c r="G20" s="189"/>
      <c r="H20" s="172"/>
      <c r="I20" s="172"/>
    </row>
    <row r="21" spans="1:9" x14ac:dyDescent="0.3">
      <c r="A21" s="188">
        <v>1</v>
      </c>
      <c r="B21" s="189" t="s">
        <v>853</v>
      </c>
      <c r="C21" s="189"/>
      <c r="D21" s="189"/>
      <c r="E21" s="189"/>
      <c r="F21" s="189"/>
      <c r="G21" s="189"/>
      <c r="H21" s="172"/>
      <c r="I21" s="172"/>
    </row>
    <row r="22" spans="1:9" x14ac:dyDescent="0.3">
      <c r="A22" s="188">
        <v>2</v>
      </c>
      <c r="B22" s="189" t="s">
        <v>814</v>
      </c>
      <c r="C22" s="189"/>
      <c r="D22" s="189"/>
      <c r="E22" s="189"/>
      <c r="F22" s="189"/>
      <c r="G22" s="189"/>
      <c r="H22" s="172"/>
      <c r="I22" s="172"/>
    </row>
    <row r="23" spans="1:9" x14ac:dyDescent="0.3">
      <c r="A23" s="188" t="s">
        <v>230</v>
      </c>
      <c r="B23" s="189" t="s">
        <v>854</v>
      </c>
      <c r="C23" s="189"/>
      <c r="D23" s="189"/>
      <c r="E23" s="189"/>
      <c r="F23" s="189"/>
      <c r="G23" s="189"/>
      <c r="H23" s="172"/>
      <c r="I23" s="172"/>
    </row>
    <row r="24" spans="1:9" x14ac:dyDescent="0.3">
      <c r="A24" s="188">
        <v>1</v>
      </c>
      <c r="B24" s="189" t="s">
        <v>853</v>
      </c>
      <c r="C24" s="189"/>
      <c r="D24" s="189"/>
      <c r="E24" s="189"/>
      <c r="F24" s="189"/>
      <c r="G24" s="189"/>
      <c r="H24" s="172"/>
      <c r="I24" s="172"/>
    </row>
    <row r="25" spans="1:9" x14ac:dyDescent="0.3">
      <c r="A25" s="188">
        <v>2</v>
      </c>
      <c r="B25" s="189" t="s">
        <v>814</v>
      </c>
      <c r="C25" s="189"/>
      <c r="D25" s="189"/>
      <c r="E25" s="189"/>
      <c r="F25" s="189"/>
      <c r="G25" s="189"/>
      <c r="H25" s="172"/>
      <c r="I25" s="172"/>
    </row>
    <row r="26" spans="1:9" x14ac:dyDescent="0.3">
      <c r="A26" s="188" t="s">
        <v>597</v>
      </c>
      <c r="B26" s="189" t="s">
        <v>855</v>
      </c>
      <c r="C26" s="189"/>
      <c r="D26" s="189"/>
      <c r="E26" s="189"/>
      <c r="F26" s="189"/>
      <c r="G26" s="189"/>
      <c r="H26" s="172"/>
      <c r="I26" s="172"/>
    </row>
    <row r="27" spans="1:9" x14ac:dyDescent="0.3">
      <c r="A27" s="188">
        <v>1</v>
      </c>
      <c r="B27" s="189" t="s">
        <v>853</v>
      </c>
      <c r="C27" s="189"/>
      <c r="D27" s="189"/>
      <c r="E27" s="189"/>
      <c r="F27" s="189"/>
      <c r="G27" s="189"/>
      <c r="H27" s="172"/>
      <c r="I27" s="172"/>
    </row>
    <row r="28" spans="1:9" x14ac:dyDescent="0.3">
      <c r="A28" s="188">
        <v>2</v>
      </c>
      <c r="B28" s="189" t="s">
        <v>814</v>
      </c>
      <c r="C28" s="189"/>
      <c r="D28" s="189"/>
      <c r="E28" s="189"/>
      <c r="F28" s="189"/>
      <c r="G28" s="189"/>
      <c r="H28" s="172"/>
      <c r="I28" s="172"/>
    </row>
    <row r="29" spans="1:9" x14ac:dyDescent="0.3">
      <c r="A29" s="188" t="s">
        <v>600</v>
      </c>
      <c r="B29" s="189" t="s">
        <v>856</v>
      </c>
      <c r="C29" s="189"/>
      <c r="D29" s="189"/>
      <c r="E29" s="189"/>
      <c r="F29" s="189"/>
      <c r="G29" s="189"/>
      <c r="H29" s="172"/>
      <c r="I29" s="172"/>
    </row>
    <row r="30" spans="1:9" x14ac:dyDescent="0.3">
      <c r="A30" s="188">
        <v>1</v>
      </c>
      <c r="B30" s="189" t="s">
        <v>853</v>
      </c>
      <c r="C30" s="189"/>
      <c r="D30" s="189"/>
      <c r="E30" s="189"/>
      <c r="F30" s="189"/>
      <c r="G30" s="189"/>
      <c r="H30" s="172"/>
      <c r="I30" s="172"/>
    </row>
    <row r="31" spans="1:9" x14ac:dyDescent="0.3">
      <c r="A31" s="188">
        <v>2</v>
      </c>
      <c r="B31" s="189" t="s">
        <v>857</v>
      </c>
      <c r="C31" s="189"/>
      <c r="D31" s="189"/>
      <c r="E31" s="189"/>
      <c r="F31" s="189"/>
      <c r="G31" s="189"/>
      <c r="H31" s="172"/>
      <c r="I31" s="172"/>
    </row>
    <row r="32" spans="1:9" ht="9.75" customHeight="1" x14ac:dyDescent="0.3">
      <c r="A32" s="190"/>
      <c r="B32" s="191"/>
      <c r="C32" s="191"/>
      <c r="D32" s="191"/>
      <c r="E32" s="172"/>
      <c r="F32" s="172"/>
      <c r="G32" s="172"/>
      <c r="H32" s="172"/>
      <c r="I32" s="172"/>
    </row>
    <row r="33" spans="1:9" s="184" customFormat="1" ht="12.6" x14ac:dyDescent="0.3">
      <c r="A33" s="192" t="s">
        <v>858</v>
      </c>
    </row>
    <row r="34" spans="1:9" s="184" customFormat="1" ht="10.5" customHeight="1" x14ac:dyDescent="0.3">
      <c r="A34" s="192"/>
    </row>
    <row r="35" spans="1:9" s="184" customFormat="1" ht="12.6" x14ac:dyDescent="0.3">
      <c r="A35" s="185" t="s">
        <v>859</v>
      </c>
    </row>
    <row r="36" spans="1:9" x14ac:dyDescent="0.3">
      <c r="A36" s="186"/>
      <c r="B36" s="172"/>
      <c r="C36" s="172"/>
      <c r="D36" s="172"/>
      <c r="E36" s="172"/>
      <c r="F36" s="172"/>
      <c r="G36" s="172"/>
      <c r="H36" s="172"/>
      <c r="I36" s="172"/>
    </row>
    <row r="37" spans="1:9" ht="25.2" x14ac:dyDescent="0.3">
      <c r="A37" s="255" t="s">
        <v>723</v>
      </c>
      <c r="B37" s="256" t="s">
        <v>860</v>
      </c>
      <c r="C37" s="256" t="s">
        <v>861</v>
      </c>
      <c r="D37" s="256"/>
      <c r="E37" s="256" t="s">
        <v>862</v>
      </c>
      <c r="F37" s="256"/>
      <c r="G37" s="187" t="s">
        <v>863</v>
      </c>
      <c r="H37" s="172"/>
      <c r="I37" s="172"/>
    </row>
    <row r="38" spans="1:9" ht="15.75" customHeight="1" x14ac:dyDescent="0.3">
      <c r="A38" s="255"/>
      <c r="B38" s="256"/>
      <c r="C38" s="187" t="s">
        <v>864</v>
      </c>
      <c r="D38" s="187" t="s">
        <v>865</v>
      </c>
      <c r="E38" s="187" t="s">
        <v>864</v>
      </c>
      <c r="F38" s="187" t="s">
        <v>865</v>
      </c>
      <c r="G38" s="193"/>
      <c r="H38" s="172"/>
      <c r="I38" s="172"/>
    </row>
    <row r="39" spans="1:9" x14ac:dyDescent="0.3">
      <c r="A39" s="188" t="s">
        <v>346</v>
      </c>
      <c r="B39" s="194" t="s">
        <v>866</v>
      </c>
      <c r="C39" s="189"/>
      <c r="D39" s="189"/>
      <c r="E39" s="189"/>
      <c r="F39" s="189"/>
      <c r="G39" s="189"/>
      <c r="H39" s="172"/>
      <c r="I39" s="172"/>
    </row>
    <row r="40" spans="1:9" x14ac:dyDescent="0.3">
      <c r="A40" s="188"/>
      <c r="B40" s="194" t="s">
        <v>867</v>
      </c>
      <c r="C40" s="189"/>
      <c r="D40" s="189"/>
      <c r="E40" s="189"/>
      <c r="F40" s="189"/>
      <c r="G40" s="189"/>
      <c r="H40" s="172"/>
      <c r="I40" s="172"/>
    </row>
    <row r="41" spans="1:9" x14ac:dyDescent="0.3">
      <c r="A41" s="188"/>
      <c r="B41" s="194" t="s">
        <v>868</v>
      </c>
      <c r="C41" s="189"/>
      <c r="D41" s="189"/>
      <c r="E41" s="189"/>
      <c r="F41" s="189"/>
      <c r="G41" s="189"/>
      <c r="H41" s="172"/>
      <c r="I41" s="172"/>
    </row>
    <row r="42" spans="1:9" x14ac:dyDescent="0.3">
      <c r="A42" s="188"/>
      <c r="B42" s="194" t="s">
        <v>869</v>
      </c>
      <c r="C42" s="189"/>
      <c r="D42" s="189"/>
      <c r="E42" s="189"/>
      <c r="F42" s="189"/>
      <c r="G42" s="189"/>
      <c r="H42" s="172"/>
      <c r="I42" s="172"/>
    </row>
    <row r="43" spans="1:9" x14ac:dyDescent="0.3">
      <c r="A43" s="188" t="s">
        <v>363</v>
      </c>
      <c r="B43" s="194" t="s">
        <v>870</v>
      </c>
      <c r="C43" s="189"/>
      <c r="D43" s="189"/>
      <c r="E43" s="189"/>
      <c r="F43" s="189"/>
      <c r="G43" s="189"/>
      <c r="H43" s="172"/>
      <c r="I43" s="172"/>
    </row>
    <row r="44" spans="1:9" x14ac:dyDescent="0.3">
      <c r="A44" s="188" t="s">
        <v>382</v>
      </c>
      <c r="B44" s="194" t="s">
        <v>871</v>
      </c>
      <c r="C44" s="189"/>
      <c r="D44" s="189"/>
      <c r="E44" s="189"/>
      <c r="F44" s="189"/>
      <c r="G44" s="189"/>
      <c r="H44" s="172"/>
      <c r="I44" s="172"/>
    </row>
    <row r="45" spans="1:9" x14ac:dyDescent="0.3">
      <c r="A45" s="188" t="s">
        <v>389</v>
      </c>
      <c r="B45" s="194" t="s">
        <v>872</v>
      </c>
      <c r="C45" s="189"/>
      <c r="D45" s="189"/>
      <c r="E45" s="189"/>
      <c r="F45" s="189"/>
      <c r="G45" s="189"/>
      <c r="H45" s="172"/>
      <c r="I45" s="172"/>
    </row>
    <row r="46" spans="1:9" x14ac:dyDescent="0.3">
      <c r="A46" s="188" t="s">
        <v>396</v>
      </c>
      <c r="B46" s="194" t="s">
        <v>873</v>
      </c>
      <c r="C46" s="189"/>
      <c r="D46" s="189"/>
      <c r="E46" s="189"/>
      <c r="F46" s="189"/>
      <c r="G46" s="189"/>
      <c r="H46" s="172"/>
      <c r="I46" s="172"/>
    </row>
    <row r="47" spans="1:9" x14ac:dyDescent="0.3">
      <c r="A47" s="188" t="s">
        <v>399</v>
      </c>
      <c r="B47" s="194" t="s">
        <v>874</v>
      </c>
      <c r="C47" s="189"/>
      <c r="D47" s="189"/>
      <c r="E47" s="189"/>
      <c r="F47" s="189"/>
      <c r="G47" s="189"/>
      <c r="H47" s="172"/>
      <c r="I47" s="172"/>
    </row>
    <row r="48" spans="1:9" x14ac:dyDescent="0.3">
      <c r="A48" s="188" t="s">
        <v>408</v>
      </c>
      <c r="B48" s="194" t="s">
        <v>875</v>
      </c>
      <c r="C48" s="189"/>
      <c r="D48" s="189"/>
      <c r="E48" s="189"/>
      <c r="F48" s="189"/>
      <c r="G48" s="189"/>
      <c r="H48" s="172"/>
      <c r="I48" s="172"/>
    </row>
    <row r="49" spans="1:9" x14ac:dyDescent="0.3">
      <c r="A49" s="188" t="s">
        <v>411</v>
      </c>
      <c r="B49" s="194" t="s">
        <v>876</v>
      </c>
      <c r="C49" s="189"/>
      <c r="D49" s="189"/>
      <c r="E49" s="189"/>
      <c r="F49" s="189"/>
      <c r="G49" s="189"/>
      <c r="H49" s="172"/>
      <c r="I49" s="172"/>
    </row>
    <row r="50" spans="1:9" ht="25.2" x14ac:dyDescent="0.3">
      <c r="A50" s="256" t="s">
        <v>723</v>
      </c>
      <c r="B50" s="256" t="s">
        <v>877</v>
      </c>
      <c r="C50" s="256" t="s">
        <v>878</v>
      </c>
      <c r="D50" s="256"/>
      <c r="E50" s="256" t="s">
        <v>879</v>
      </c>
      <c r="F50" s="256"/>
      <c r="G50" s="187" t="s">
        <v>880</v>
      </c>
      <c r="H50" s="172"/>
      <c r="I50" s="172"/>
    </row>
    <row r="51" spans="1:9" ht="14.25" customHeight="1" x14ac:dyDescent="0.3">
      <c r="A51" s="256"/>
      <c r="B51" s="256"/>
      <c r="C51" s="187" t="s">
        <v>864</v>
      </c>
      <c r="D51" s="187" t="s">
        <v>865</v>
      </c>
      <c r="E51" s="187" t="s">
        <v>864</v>
      </c>
      <c r="F51" s="187" t="s">
        <v>865</v>
      </c>
      <c r="G51" s="193"/>
      <c r="H51" s="172"/>
      <c r="I51" s="172"/>
    </row>
    <row r="52" spans="1:9" x14ac:dyDescent="0.3">
      <c r="A52" s="188" t="s">
        <v>416</v>
      </c>
      <c r="B52" s="194" t="s">
        <v>881</v>
      </c>
      <c r="C52" s="189"/>
      <c r="D52" s="189"/>
      <c r="E52" s="189"/>
      <c r="F52" s="189"/>
      <c r="G52" s="189"/>
      <c r="H52" s="172"/>
      <c r="I52" s="172"/>
    </row>
    <row r="53" spans="1:9" x14ac:dyDescent="0.3">
      <c r="A53" s="188" t="s">
        <v>419</v>
      </c>
      <c r="B53" s="194" t="s">
        <v>882</v>
      </c>
      <c r="C53" s="189"/>
      <c r="D53" s="189"/>
      <c r="E53" s="189"/>
      <c r="F53" s="189"/>
      <c r="G53" s="189"/>
      <c r="H53" s="172"/>
      <c r="I53" s="172"/>
    </row>
    <row r="54" spans="1:9" x14ac:dyDescent="0.3">
      <c r="A54" s="188" t="s">
        <v>488</v>
      </c>
      <c r="B54" s="194" t="s">
        <v>883</v>
      </c>
      <c r="C54" s="189"/>
      <c r="D54" s="189"/>
      <c r="E54" s="189"/>
      <c r="F54" s="189"/>
      <c r="G54" s="189"/>
      <c r="H54" s="172"/>
      <c r="I54" s="172"/>
    </row>
    <row r="55" spans="1:9" x14ac:dyDescent="0.3">
      <c r="A55" s="190"/>
      <c r="B55" s="191"/>
      <c r="C55" s="191"/>
      <c r="D55" s="191"/>
      <c r="E55" s="191"/>
      <c r="F55" s="191"/>
      <c r="G55" s="191"/>
      <c r="H55" s="172"/>
      <c r="I55" s="172"/>
    </row>
    <row r="56" spans="1:9" s="184" customFormat="1" ht="12.6" x14ac:dyDescent="0.3">
      <c r="A56" s="192" t="s">
        <v>884</v>
      </c>
    </row>
    <row r="57" spans="1:9" ht="9.75" customHeight="1" x14ac:dyDescent="0.3">
      <c r="A57" s="195"/>
      <c r="B57" s="172"/>
      <c r="C57" s="172"/>
      <c r="D57" s="172"/>
      <c r="E57" s="172"/>
      <c r="F57" s="172"/>
      <c r="G57" s="172"/>
      <c r="H57" s="172"/>
      <c r="I57" s="172"/>
    </row>
    <row r="58" spans="1:9" s="184" customFormat="1" ht="12.6" x14ac:dyDescent="0.3">
      <c r="A58" s="185" t="s">
        <v>885</v>
      </c>
    </row>
    <row r="59" spans="1:9" ht="9.75" customHeight="1" x14ac:dyDescent="0.3">
      <c r="A59" s="186"/>
      <c r="B59" s="172"/>
      <c r="C59" s="172"/>
      <c r="D59" s="172"/>
      <c r="E59" s="172"/>
      <c r="F59" s="172"/>
      <c r="G59" s="172"/>
      <c r="H59" s="172"/>
      <c r="I59" s="172"/>
    </row>
    <row r="60" spans="1:9" ht="26.25" customHeight="1" x14ac:dyDescent="0.3">
      <c r="A60" s="255" t="s">
        <v>723</v>
      </c>
      <c r="B60" s="256" t="s">
        <v>848</v>
      </c>
      <c r="C60" s="256" t="s">
        <v>878</v>
      </c>
      <c r="D60" s="256"/>
      <c r="E60" s="256" t="s">
        <v>862</v>
      </c>
      <c r="F60" s="256"/>
      <c r="G60" s="187" t="s">
        <v>886</v>
      </c>
      <c r="H60" s="172"/>
      <c r="I60" s="172"/>
    </row>
    <row r="61" spans="1:9" ht="14.25" customHeight="1" x14ac:dyDescent="0.3">
      <c r="A61" s="255"/>
      <c r="B61" s="256"/>
      <c r="C61" s="187" t="s">
        <v>864</v>
      </c>
      <c r="D61" s="187" t="s">
        <v>865</v>
      </c>
      <c r="E61" s="187" t="s">
        <v>864</v>
      </c>
      <c r="F61" s="187" t="s">
        <v>865</v>
      </c>
      <c r="G61" s="193"/>
      <c r="H61" s="172"/>
      <c r="I61" s="172"/>
    </row>
    <row r="62" spans="1:9" x14ac:dyDescent="0.3">
      <c r="A62" s="188" t="s">
        <v>138</v>
      </c>
      <c r="B62" s="189" t="s">
        <v>887</v>
      </c>
      <c r="C62" s="189"/>
      <c r="D62" s="189"/>
      <c r="E62" s="189"/>
      <c r="F62" s="189"/>
      <c r="G62" s="189"/>
      <c r="H62" s="172"/>
      <c r="I62" s="172"/>
    </row>
    <row r="63" spans="1:9" x14ac:dyDescent="0.3">
      <c r="A63" s="188"/>
      <c r="B63" s="189" t="s">
        <v>888</v>
      </c>
      <c r="C63" s="189"/>
      <c r="D63" s="189"/>
      <c r="E63" s="189"/>
      <c r="F63" s="189"/>
      <c r="G63" s="189"/>
      <c r="H63" s="172"/>
      <c r="I63" s="172"/>
    </row>
    <row r="64" spans="1:9" x14ac:dyDescent="0.3">
      <c r="A64" s="188"/>
      <c r="B64" s="189" t="s">
        <v>872</v>
      </c>
      <c r="C64" s="189"/>
      <c r="D64" s="189"/>
      <c r="E64" s="189"/>
      <c r="F64" s="189"/>
      <c r="G64" s="189"/>
      <c r="H64" s="172"/>
      <c r="I64" s="172"/>
    </row>
    <row r="65" spans="1:9" x14ac:dyDescent="0.3">
      <c r="A65" s="188"/>
      <c r="B65" s="189" t="s">
        <v>889</v>
      </c>
      <c r="C65" s="189"/>
      <c r="D65" s="189"/>
      <c r="E65" s="189"/>
      <c r="F65" s="189"/>
      <c r="G65" s="189"/>
      <c r="H65" s="172"/>
      <c r="I65" s="172"/>
    </row>
    <row r="66" spans="1:9" x14ac:dyDescent="0.3">
      <c r="A66" s="188" t="s">
        <v>230</v>
      </c>
      <c r="B66" s="189" t="s">
        <v>890</v>
      </c>
      <c r="C66" s="189"/>
      <c r="D66" s="189"/>
      <c r="E66" s="189"/>
      <c r="F66" s="189"/>
      <c r="G66" s="189"/>
      <c r="H66" s="172"/>
      <c r="I66" s="172"/>
    </row>
    <row r="67" spans="1:9" x14ac:dyDescent="0.3">
      <c r="A67" s="188"/>
      <c r="B67" s="189" t="s">
        <v>891</v>
      </c>
      <c r="C67" s="189"/>
      <c r="D67" s="189"/>
      <c r="E67" s="189"/>
      <c r="F67" s="189"/>
      <c r="G67" s="189"/>
      <c r="H67" s="172"/>
      <c r="I67" s="172"/>
    </row>
    <row r="68" spans="1:9" x14ac:dyDescent="0.3">
      <c r="A68" s="188"/>
      <c r="B68" s="189" t="s">
        <v>892</v>
      </c>
      <c r="C68" s="189"/>
      <c r="D68" s="189"/>
      <c r="E68" s="189"/>
      <c r="F68" s="189"/>
      <c r="G68" s="189"/>
      <c r="H68" s="172"/>
      <c r="I68" s="172"/>
    </row>
    <row r="69" spans="1:9" ht="25.2" x14ac:dyDescent="0.3">
      <c r="A69" s="188" t="s">
        <v>597</v>
      </c>
      <c r="B69" s="189" t="s">
        <v>893</v>
      </c>
      <c r="C69" s="189"/>
      <c r="D69" s="189"/>
      <c r="E69" s="189"/>
      <c r="F69" s="189"/>
      <c r="G69" s="189"/>
      <c r="H69" s="172"/>
      <c r="I69" s="172"/>
    </row>
    <row r="70" spans="1:9" x14ac:dyDescent="0.3">
      <c r="A70" s="188" t="s">
        <v>600</v>
      </c>
      <c r="B70" s="189" t="s">
        <v>894</v>
      </c>
      <c r="C70" s="189"/>
      <c r="D70" s="189"/>
      <c r="E70" s="189"/>
      <c r="F70" s="189"/>
      <c r="G70" s="189"/>
      <c r="H70" s="172"/>
      <c r="I70" s="172"/>
    </row>
    <row r="71" spans="1:9" x14ac:dyDescent="0.3">
      <c r="A71" s="189"/>
      <c r="B71" s="189" t="s">
        <v>895</v>
      </c>
      <c r="C71" s="189"/>
      <c r="D71" s="189"/>
      <c r="E71" s="189"/>
      <c r="F71" s="189"/>
      <c r="G71" s="189"/>
      <c r="H71" s="172"/>
      <c r="I71" s="172"/>
    </row>
    <row r="72" spans="1:9" x14ac:dyDescent="0.3">
      <c r="A72" s="189"/>
      <c r="B72" s="189" t="s">
        <v>896</v>
      </c>
      <c r="C72" s="189"/>
      <c r="D72" s="189"/>
      <c r="E72" s="189"/>
      <c r="F72" s="189"/>
      <c r="G72" s="189"/>
      <c r="H72" s="172"/>
      <c r="I72" s="172"/>
    </row>
    <row r="73" spans="1:9" ht="9" customHeight="1" x14ac:dyDescent="0.3">
      <c r="A73" s="191"/>
      <c r="B73" s="191"/>
      <c r="C73" s="191"/>
      <c r="D73" s="191"/>
      <c r="E73" s="191"/>
      <c r="F73" s="191"/>
      <c r="G73" s="191"/>
      <c r="H73" s="172"/>
      <c r="I73" s="172"/>
    </row>
    <row r="74" spans="1:9" s="184" customFormat="1" ht="12.6" x14ac:dyDescent="0.3">
      <c r="A74" s="192" t="s">
        <v>897</v>
      </c>
    </row>
    <row r="75" spans="1:9" ht="8.25" customHeight="1" x14ac:dyDescent="0.3">
      <c r="A75" s="195"/>
      <c r="B75" s="172"/>
      <c r="C75" s="172"/>
      <c r="D75" s="172"/>
      <c r="E75" s="172"/>
      <c r="F75" s="172"/>
      <c r="G75" s="172"/>
      <c r="H75" s="172"/>
      <c r="I75" s="172"/>
    </row>
    <row r="76" spans="1:9" s="184" customFormat="1" ht="12.6" x14ac:dyDescent="0.3">
      <c r="A76" s="185" t="s">
        <v>898</v>
      </c>
    </row>
    <row r="77" spans="1:9" x14ac:dyDescent="0.3">
      <c r="A77" s="186"/>
      <c r="B77" s="172"/>
      <c r="C77" s="172"/>
      <c r="D77" s="172"/>
      <c r="E77" s="172"/>
      <c r="F77" s="172"/>
      <c r="G77" s="172"/>
      <c r="H77" s="172"/>
      <c r="I77" s="172"/>
    </row>
    <row r="78" spans="1:9" ht="48.75" customHeight="1" x14ac:dyDescent="0.3">
      <c r="A78" s="255" t="s">
        <v>723</v>
      </c>
      <c r="B78" s="256" t="s">
        <v>899</v>
      </c>
      <c r="C78" s="187" t="s">
        <v>900</v>
      </c>
      <c r="D78" s="187"/>
      <c r="E78" s="187" t="s">
        <v>901</v>
      </c>
      <c r="F78" s="187"/>
      <c r="G78" s="187" t="s">
        <v>902</v>
      </c>
      <c r="I78" s="172"/>
    </row>
    <row r="79" spans="1:9" ht="13.5" customHeight="1" x14ac:dyDescent="0.3">
      <c r="A79" s="255"/>
      <c r="B79" s="256"/>
      <c r="C79" s="187" t="s">
        <v>864</v>
      </c>
      <c r="D79" s="187" t="s">
        <v>865</v>
      </c>
      <c r="E79" s="187" t="s">
        <v>864</v>
      </c>
      <c r="F79" s="187" t="s">
        <v>865</v>
      </c>
      <c r="G79" s="193"/>
      <c r="I79" s="172"/>
    </row>
    <row r="80" spans="1:9" x14ac:dyDescent="0.3">
      <c r="A80" s="188" t="s">
        <v>138</v>
      </c>
      <c r="B80" s="189" t="s">
        <v>903</v>
      </c>
      <c r="C80" s="189"/>
      <c r="D80" s="189"/>
      <c r="E80" s="189"/>
      <c r="F80" s="189"/>
      <c r="G80" s="189"/>
      <c r="I80" s="172"/>
    </row>
    <row r="81" spans="1:9" x14ac:dyDescent="0.3">
      <c r="A81" s="188">
        <v>1</v>
      </c>
      <c r="B81" s="189"/>
      <c r="C81" s="189"/>
      <c r="D81" s="189"/>
      <c r="E81" s="189"/>
      <c r="F81" s="189"/>
      <c r="G81" s="189"/>
      <c r="I81" s="172"/>
    </row>
    <row r="82" spans="1:9" x14ac:dyDescent="0.3">
      <c r="A82" s="188"/>
      <c r="B82" s="189" t="s">
        <v>904</v>
      </c>
      <c r="C82" s="189"/>
      <c r="D82" s="189"/>
      <c r="E82" s="189"/>
      <c r="F82" s="189"/>
      <c r="G82" s="189"/>
      <c r="I82" s="172"/>
    </row>
    <row r="83" spans="1:9" x14ac:dyDescent="0.3">
      <c r="A83" s="188" t="s">
        <v>230</v>
      </c>
      <c r="B83" s="189" t="s">
        <v>905</v>
      </c>
      <c r="C83" s="189"/>
      <c r="D83" s="189"/>
      <c r="E83" s="189"/>
      <c r="F83" s="189"/>
      <c r="G83" s="189"/>
      <c r="I83" s="172"/>
    </row>
    <row r="84" spans="1:9" x14ac:dyDescent="0.3">
      <c r="A84" s="188">
        <v>1</v>
      </c>
      <c r="B84" s="189"/>
      <c r="C84" s="189"/>
      <c r="D84" s="189"/>
      <c r="E84" s="189"/>
      <c r="F84" s="189"/>
      <c r="G84" s="189"/>
      <c r="I84" s="172"/>
    </row>
    <row r="85" spans="1:9" x14ac:dyDescent="0.3">
      <c r="A85" s="188"/>
      <c r="B85" s="189" t="s">
        <v>904</v>
      </c>
      <c r="C85" s="189"/>
      <c r="D85" s="189"/>
      <c r="E85" s="189"/>
      <c r="F85" s="189"/>
      <c r="G85" s="189"/>
      <c r="I85" s="172"/>
    </row>
    <row r="86" spans="1:9" x14ac:dyDescent="0.3">
      <c r="A86" s="188" t="s">
        <v>597</v>
      </c>
      <c r="B86" s="189" t="s">
        <v>906</v>
      </c>
      <c r="C86" s="189"/>
      <c r="D86" s="189"/>
      <c r="E86" s="189"/>
      <c r="F86" s="189"/>
      <c r="G86" s="189"/>
      <c r="I86" s="172"/>
    </row>
    <row r="87" spans="1:9" x14ac:dyDescent="0.3">
      <c r="A87" s="188">
        <v>1</v>
      </c>
      <c r="B87" s="189"/>
      <c r="C87" s="189"/>
      <c r="D87" s="189"/>
      <c r="E87" s="189"/>
      <c r="F87" s="189"/>
      <c r="G87" s="189"/>
      <c r="I87" s="172"/>
    </row>
    <row r="88" spans="1:9" x14ac:dyDescent="0.3">
      <c r="A88" s="188"/>
      <c r="B88" s="189" t="s">
        <v>904</v>
      </c>
      <c r="C88" s="189"/>
      <c r="D88" s="189"/>
      <c r="E88" s="189"/>
      <c r="F88" s="189"/>
      <c r="G88" s="189"/>
      <c r="I88" s="172"/>
    </row>
    <row r="89" spans="1:9" x14ac:dyDescent="0.3">
      <c r="A89" s="188" t="s">
        <v>600</v>
      </c>
      <c r="B89" s="189" t="s">
        <v>907</v>
      </c>
      <c r="C89" s="189"/>
      <c r="D89" s="189"/>
      <c r="E89" s="189"/>
      <c r="F89" s="189"/>
      <c r="G89" s="189"/>
      <c r="I89" s="172"/>
    </row>
    <row r="90" spans="1:9" x14ac:dyDescent="0.3">
      <c r="A90" s="188">
        <v>1</v>
      </c>
      <c r="B90" s="189"/>
      <c r="C90" s="189"/>
      <c r="D90" s="189"/>
      <c r="E90" s="189"/>
      <c r="F90" s="189"/>
      <c r="G90" s="189"/>
      <c r="I90" s="172"/>
    </row>
    <row r="91" spans="1:9" x14ac:dyDescent="0.3">
      <c r="A91" s="188"/>
      <c r="B91" s="189" t="s">
        <v>904</v>
      </c>
      <c r="C91" s="189"/>
      <c r="D91" s="189"/>
      <c r="E91" s="189"/>
      <c r="F91" s="189"/>
      <c r="G91" s="189"/>
      <c r="I91" s="172"/>
    </row>
    <row r="92" spans="1:9" x14ac:dyDescent="0.3">
      <c r="A92" s="188" t="s">
        <v>607</v>
      </c>
      <c r="B92" s="189" t="s">
        <v>908</v>
      </c>
      <c r="C92" s="189"/>
      <c r="D92" s="189"/>
      <c r="E92" s="189"/>
      <c r="F92" s="189"/>
      <c r="G92" s="189"/>
      <c r="I92" s="172"/>
    </row>
    <row r="93" spans="1:9" x14ac:dyDescent="0.3">
      <c r="A93" s="188">
        <v>1</v>
      </c>
      <c r="B93" s="189"/>
      <c r="C93" s="189"/>
      <c r="D93" s="189"/>
      <c r="E93" s="189"/>
      <c r="F93" s="189"/>
      <c r="G93" s="189"/>
      <c r="I93" s="172"/>
    </row>
    <row r="94" spans="1:9" x14ac:dyDescent="0.3">
      <c r="A94" s="188"/>
      <c r="B94" s="189" t="s">
        <v>904</v>
      </c>
      <c r="C94" s="189"/>
      <c r="D94" s="189"/>
      <c r="E94" s="189"/>
      <c r="F94" s="189"/>
      <c r="G94" s="189"/>
      <c r="I94" s="172"/>
    </row>
    <row r="95" spans="1:9" x14ac:dyDescent="0.3">
      <c r="A95" s="188" t="s">
        <v>332</v>
      </c>
      <c r="B95" s="189" t="s">
        <v>909</v>
      </c>
      <c r="C95" s="189"/>
      <c r="D95" s="189"/>
      <c r="E95" s="189"/>
      <c r="F95" s="189"/>
      <c r="G95" s="189"/>
      <c r="I95" s="172"/>
    </row>
    <row r="96" spans="1:9" x14ac:dyDescent="0.3">
      <c r="A96" s="188">
        <v>1</v>
      </c>
      <c r="B96" s="189"/>
      <c r="C96" s="189"/>
      <c r="D96" s="189"/>
      <c r="E96" s="189"/>
      <c r="F96" s="189"/>
      <c r="G96" s="189"/>
      <c r="I96" s="172"/>
    </row>
    <row r="97" spans="1:9" x14ac:dyDescent="0.3">
      <c r="A97" s="188"/>
      <c r="B97" s="189" t="s">
        <v>904</v>
      </c>
      <c r="C97" s="189"/>
      <c r="D97" s="189"/>
      <c r="E97" s="189"/>
      <c r="F97" s="189"/>
      <c r="G97" s="189"/>
      <c r="I97" s="172"/>
    </row>
    <row r="98" spans="1:9" x14ac:dyDescent="0.3">
      <c r="A98" s="188" t="s">
        <v>612</v>
      </c>
      <c r="B98" s="189" t="s">
        <v>910</v>
      </c>
      <c r="C98" s="189"/>
      <c r="D98" s="189"/>
      <c r="E98" s="189"/>
      <c r="F98" s="189"/>
      <c r="G98" s="189"/>
      <c r="I98" s="172"/>
    </row>
    <row r="99" spans="1:9" ht="4.5" customHeight="1" x14ac:dyDescent="0.3">
      <c r="A99" s="190"/>
      <c r="B99" s="191"/>
      <c r="C99" s="191"/>
      <c r="D99" s="191"/>
      <c r="E99" s="191"/>
      <c r="F99" s="191"/>
      <c r="G99" s="191"/>
      <c r="H99" s="191"/>
      <c r="I99" s="172"/>
    </row>
    <row r="100" spans="1:9" s="184" customFormat="1" ht="12.6" x14ac:dyDescent="0.3">
      <c r="A100" s="192" t="s">
        <v>884</v>
      </c>
    </row>
    <row r="101" spans="1:9" ht="3" customHeight="1" x14ac:dyDescent="0.3">
      <c r="A101" s="172"/>
      <c r="B101" s="172"/>
      <c r="C101" s="172"/>
      <c r="D101" s="172"/>
      <c r="E101" s="172"/>
      <c r="F101" s="172"/>
      <c r="G101" s="172"/>
      <c r="H101" s="172"/>
      <c r="I101" s="172"/>
    </row>
    <row r="102" spans="1:9" s="199" customFormat="1" ht="49.5" customHeight="1" x14ac:dyDescent="0.3">
      <c r="A102" s="196"/>
      <c r="B102" s="251"/>
      <c r="C102" s="251"/>
      <c r="D102" s="197"/>
      <c r="E102" s="252"/>
      <c r="F102" s="251"/>
      <c r="G102" s="251"/>
      <c r="H102" s="198"/>
      <c r="I102" s="197"/>
    </row>
    <row r="103" spans="1:9" s="199" customFormat="1" ht="27" customHeight="1" x14ac:dyDescent="0.3">
      <c r="A103" s="200"/>
      <c r="B103" s="251"/>
      <c r="C103" s="251"/>
      <c r="D103" s="197"/>
      <c r="E103" s="197"/>
      <c r="F103" s="197"/>
      <c r="G103" s="197"/>
      <c r="H103" s="197"/>
      <c r="I103" s="197"/>
    </row>
    <row r="104" spans="1:9" s="199" customFormat="1" ht="27" customHeight="1" x14ac:dyDescent="0.3">
      <c r="A104" s="200"/>
      <c r="B104" s="196"/>
      <c r="C104" s="196"/>
      <c r="D104" s="197"/>
      <c r="E104" s="197"/>
      <c r="F104" s="197"/>
      <c r="G104" s="197"/>
      <c r="H104" s="197"/>
      <c r="I104" s="197"/>
    </row>
    <row r="105" spans="1:9" s="199" customFormat="1" ht="27" customHeight="1" x14ac:dyDescent="0.3">
      <c r="A105" s="200"/>
      <c r="B105" s="196"/>
      <c r="C105" s="196"/>
      <c r="D105" s="197"/>
      <c r="E105" s="197"/>
      <c r="F105" s="197"/>
      <c r="G105" s="197"/>
      <c r="H105" s="197"/>
      <c r="I105" s="197"/>
    </row>
    <row r="106" spans="1:9" s="199" customFormat="1" x14ac:dyDescent="0.3">
      <c r="A106" s="197"/>
      <c r="B106" s="197"/>
      <c r="C106" s="197"/>
      <c r="D106" s="197"/>
      <c r="E106" s="197"/>
      <c r="F106" s="197"/>
      <c r="G106" s="197"/>
      <c r="H106" s="197"/>
      <c r="I106" s="197"/>
    </row>
    <row r="107" spans="1:9" s="199" customFormat="1" x14ac:dyDescent="0.3">
      <c r="A107" s="197"/>
      <c r="B107" s="197"/>
      <c r="C107" s="197"/>
      <c r="D107" s="197"/>
      <c r="E107" s="197"/>
      <c r="F107" s="197"/>
      <c r="G107" s="197"/>
      <c r="H107" s="197"/>
      <c r="I107" s="197"/>
    </row>
    <row r="108" spans="1:9" s="201" customFormat="1" ht="30" customHeight="1" x14ac:dyDescent="0.3">
      <c r="B108" s="253" t="s">
        <v>844</v>
      </c>
      <c r="C108" s="253"/>
      <c r="D108" s="254" t="s">
        <v>911</v>
      </c>
      <c r="E108" s="254"/>
      <c r="F108" s="254"/>
      <c r="G108" s="254"/>
      <c r="H108" s="202"/>
    </row>
  </sheetData>
  <mergeCells count="31">
    <mergeCell ref="F18:G18"/>
    <mergeCell ref="A5:A6"/>
    <mergeCell ref="B5:C5"/>
    <mergeCell ref="B6:C6"/>
    <mergeCell ref="A7:A8"/>
    <mergeCell ref="B7:C7"/>
    <mergeCell ref="B8:C8"/>
    <mergeCell ref="A9:A10"/>
    <mergeCell ref="B9:C9"/>
    <mergeCell ref="A11:A12"/>
    <mergeCell ref="A18:A19"/>
    <mergeCell ref="B18:E19"/>
    <mergeCell ref="A37:A38"/>
    <mergeCell ref="B37:B38"/>
    <mergeCell ref="C37:D37"/>
    <mergeCell ref="E37:F37"/>
    <mergeCell ref="A50:A51"/>
    <mergeCell ref="B50:B51"/>
    <mergeCell ref="C50:D50"/>
    <mergeCell ref="E50:F50"/>
    <mergeCell ref="A60:A61"/>
    <mergeCell ref="B60:B61"/>
    <mergeCell ref="C60:D60"/>
    <mergeCell ref="E60:F60"/>
    <mergeCell ref="A78:A79"/>
    <mergeCell ref="B78:B79"/>
    <mergeCell ref="B102:C102"/>
    <mergeCell ref="E102:G102"/>
    <mergeCell ref="B103:C103"/>
    <mergeCell ref="B108:C108"/>
    <mergeCell ref="D108:G108"/>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juNfD12aJlvJ+tOSirjKGenvGdgDtosWOqoNzjoX2o0=</DigestValue>
    </Reference>
    <Reference Type="http://www.w3.org/2000/09/xmldsig#Object" URI="#idOfficeObject">
      <DigestMethod Algorithm="http://www.w3.org/2001/04/xmlenc#sha256"/>
      <DigestValue>d7mfyRtY9jXE2M0lZyh3W5m4j23cYiZd17aN9pkQGn0=</DigestValue>
    </Reference>
    <Reference Type="http://uri.etsi.org/01903#SignedProperties" URI="#idSignedProperties">
      <Transforms>
        <Transform Algorithm="http://www.w3.org/TR/2001/REC-xml-c14n-20010315"/>
      </Transforms>
      <DigestMethod Algorithm="http://www.w3.org/2001/04/xmlenc#sha256"/>
      <DigestValue>DlxceEbJKaFXq3ZVW8HP3RTxBrhoMPdUaq/ORn7EuIs=</DigestValue>
    </Reference>
  </SignedInfo>
  <SignatureValue>NLrB425N5y1cw9xTRy6fGOCXeKPW67NSvBH/YuFncS2zz2tvn7zTOmPB73qUzf2AF5AbJCGvqB6G
SDlMoGNPwgA58QlYaUKdd8zI4e2V85xXNljGOyk5KjQwlqgzRvEBhs7pAL/XChepEqSgd9NUh7fT
Teb+Kgwbl2pLEQKEtNSkCOqfsIKXsUrxvkRYPcBxUN0PcKkiup6U2iZ+y2HfooraA7Cnn8Fsfwe1
XTuyq3DsMQqL5KqfWa+VBzfC7Wg7PjFYicA/3mIFQ/Eh8QGaNVsWFBIMpLz4gbIZiTTK5bz7GKTm
Waa3XY9u54oztnrfsPooCSMGqF2dca1ncXNfSQ==</SignatureValue>
  <KeyInfo>
    <X509Data>
      <X509Certificate>MIIE6DCCA9CgAwIBAgIQVAESePoMaofVbiiVfO1rHDANBgkqhkiG9w0BAQsFADArMQ0wCwYDVQQDDARJLUNBMQ0wCwYDVQQKDARJLUNBMQswCQYDVQQGEwJWTjAeFw0yNDA1MDkxMTU5MzFaFw0yNTExMDgxMTU5MzFaMIHbMQswCQYDVQQGEwJWTjESMBAGA1UECAwJSMOgIE7hu5lpMUswSQYDVQQKDEJOR8OCTiBIw4BORyBUSMavxqBORyBN4bqgSSBD4buUIFBI4bqmTiBOR0/huqBJIFRIxq/GoE5HIFZJ4buGVCBOQU0xSzBJBgNVBAMMQk5Hw4JOIEjDgE5HIFRIxq/GoE5HIE3huqBJIEPhu5QgUEjhuqZOIE5HT+G6oEkgVEjGr8agTkcgVknhu4ZUIE5BTTEeMBwGCgmSJomT8ixkAQEMDk1TVDowMTAwMTEyNDM3MIIBIjANBgkqhkiG9w0BAQEFAAOCAQ8AMIIBCgKCAQEAwxoJuy5z3XqQ0XEqayULBNMb2deA373F2nU/gRHG+HuN2Zg7WM3rje+uofwUQ1IYku1FGd/Ryeix5xo3s87VitUCBwoMI+JW30QH4vxcO/YMPrCVkNHC5KLlFucXlU7iigZVbCdjz7KWpt2bnfl6sRicvsOje+4mfi9wmSvjE3ofuHFt4br2R/5MmMVp3PCrUL9oMeIh1fEaY+qNUQl32CvtWtfHCUuTKUW4ZeY3oZUaDYZi9a1X3zGWuAI8zUoJwbtW0zY0NA6B5fX0X1YAnsXWfucAiYEDP0bB+sleresQcadIrDBiOfVPkmUrZE/FrWGvBUrq3PmOslwp6cax4wIDAQABo4IBVTCCAVEwDAYDVR0TAQH/BAIwADAfBgNVHSMEGDAWgBTIJwlswsTfR+oZ8ncpe2dcQ7EpKzCBlQYIKwYBBQUHAQEEgYgwgYUwMgYIKwYBBQUHMAKGJmh0dHBzOi8vcm9vdGNhLmdvdi52bi9jcnQvdm5yY2EyNTYucDdiMC4GCCsGAQUFBzAChiJodHRwczovL3Jvb3RjYS5nb3Yudm4vY3J0L0ktQ0EucDdiMB8GCCsGAQUFBzABhhNodHRwOi8vb2NzcC5pLWNhLnZuMDQGA1UdJQQtMCsGCCsGAQUFBwMCBggrBgEFBQcDBAYKKwYBBAGCNwoDDAYJKoZIhvcvAQEFMCMGA1UdHwQcMBowGKAWoBSGEmh0dHA6Ly9jcmwuaS1jYS52bjAdBgNVHQ4EFgQU1QYg4hWN3UjEv5mHtIK9q7qjgGcwDgYDVR0PAQH/BAQDAgTwMA0GCSqGSIb3DQEBCwUAA4IBAQAi6PKv724N4UHMWg0uJn4cT7vrCkzu0j8W63UxY+n/82vmUpHMgfZTEyUreCkWpb4+J1QnCvmaybzVxvUHrr4b919cvjTGxKgGf6T/Qk+iOh+vFYO34NX+yGSUd0wAc7E4suRxZ1DJdH55HPGBGExo3yRAYRC39+wKEYgmMQNLqmDEk558FoETGu53dLeeGbBin+F3wf3GsdQfZwwVkZlc31Rmxe+fdqW1/6srtxYyhOdaAbGV8L2u0jIsnhB05aDT8FS/xX803JGk0gVgm2svO9NmaKbI+PfDz2Wwl6MahYCnDjHprNQSTUt8Yx3WoEzrw3KpaZ5i/gmY5EJ7ze5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4hAkR9VmKhrGSh/iJkNxKYXXan9l2ThJVhjm90mynN4=</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Fq3MQm0dPidUnU2N9kND2rLEbh9C7RBzsRxEskana4Y=</DigestValue>
      </Reference>
      <Reference URI="/xl/drawings/drawing2.xml?ContentType=application/vnd.openxmlformats-officedocument.drawing+xml">
        <DigestMethod Algorithm="http://www.w3.org/2001/04/xmlenc#sha256"/>
        <DigestValue>P3z1FMGStQ0dfuxHazsY0JbTzEJC1o2hv4IqswXYn+g=</DigestValue>
      </Reference>
      <Reference URI="/xl/drawings/drawing3.xml?ContentType=application/vnd.openxmlformats-officedocument.drawing+xml">
        <DigestMethod Algorithm="http://www.w3.org/2001/04/xmlenc#sha256"/>
        <DigestValue>UDJTQhhR6Vq+kvqB1sHVgcYirLx8HD5ww6sj1EsnKJk=</DigestValue>
      </Reference>
      <Reference URI="/xl/drawings/drawing4.xml?ContentType=application/vnd.openxmlformats-officedocument.drawing+xml">
        <DigestMethod Algorithm="http://www.w3.org/2001/04/xmlenc#sha256"/>
        <DigestValue>DWNIGOTOfzcCUmM6SppT8cCwhOJF1bM0pef8ScwBTF4=</DigestValue>
      </Reference>
      <Reference URI="/xl/drawings/drawing5.xml?ContentType=application/vnd.openxmlformats-officedocument.drawing+xml">
        <DigestMethod Algorithm="http://www.w3.org/2001/04/xmlenc#sha256"/>
        <DigestValue>GfDtNOD/H4cu5Jmt6XB9Rd952N31Cy+rYxheZVcFOZc=</DigestValue>
      </Reference>
      <Reference URI="/xl/drawings/drawing6.xml?ContentType=application/vnd.openxmlformats-officedocument.drawing+xml">
        <DigestMethod Algorithm="http://www.w3.org/2001/04/xmlenc#sha256"/>
        <DigestValue>WJ1TpOe8ttFnUCERUF/zssf0MJwQflqq+dVy+oGUulg=</DigestValue>
      </Reference>
      <Reference URI="/xl/drawings/drawing7.xml?ContentType=application/vnd.openxmlformats-officedocument.drawing+xml">
        <DigestMethod Algorithm="http://www.w3.org/2001/04/xmlenc#sha256"/>
        <DigestValue>K9PjVpQapU9a3Dtiqw6dqj+TRJhPqOHGmpfV4vOpurY=</DigestValue>
      </Reference>
      <Reference URI="/xl/drawings/drawing8.xml?ContentType=application/vnd.openxmlformats-officedocument.drawing+xml">
        <DigestMethod Algorithm="http://www.w3.org/2001/04/xmlenc#sha256"/>
        <DigestValue>EsVUB5fSK80xnBINSaqlfINvPLaflucuE7nquQocBw8=</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d2+7h+Bl8S3AILcgUrLBAgHPygK5VetKnbT9Q366zPA=</DigestValue>
      </Reference>
      <Reference URI="/xl/printerSettings/printerSettings1.bin?ContentType=application/vnd.openxmlformats-officedocument.spreadsheetml.printerSettings">
        <DigestMethod Algorithm="http://www.w3.org/2001/04/xmlenc#sha256"/>
        <DigestValue>srN+sYIl6pTkV1R0Z7xkuR7KdRXWucAsn4+NQxUh/1w=</DigestValue>
      </Reference>
      <Reference URI="/xl/printerSettings/printerSettings2.bin?ContentType=application/vnd.openxmlformats-officedocument.spreadsheetml.printerSettings">
        <DigestMethod Algorithm="http://www.w3.org/2001/04/xmlenc#sha256"/>
        <DigestValue>xhYlznAuhisEzcs4I28WAgfDFCl8eZvTy62lcNMMdIU=</DigestValue>
      </Reference>
      <Reference URI="/xl/sharedStrings.xml?ContentType=application/vnd.openxmlformats-officedocument.spreadsheetml.sharedStrings+xml">
        <DigestMethod Algorithm="http://www.w3.org/2001/04/xmlenc#sha256"/>
        <DigestValue>2dUnkWFWBRApBwjriajnfT3rY8ReNaQabBo4mQqRi/0=</DigestValue>
      </Reference>
      <Reference URI="/xl/styles.xml?ContentType=application/vnd.openxmlformats-officedocument.spreadsheetml.styles+xml">
        <DigestMethod Algorithm="http://www.w3.org/2001/04/xmlenc#sha256"/>
        <DigestValue>Gq2yZIqzZ6P3i7xOWnrva8AnQfFP4K40CeDU4QYIOvA=</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Ud3ENRaFmDaeYqB7td13WtyTsbU8v56Eq2ZmMnVKpLo=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oY0oKg4yB0FiSyDpS+lW7ZLMeZcI5wvg+y8nqaThVbI=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lHnnYDirKb6jIxGHnqbP97pjMgmbUlToG4p69Ye0Gm8=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nUVdzvshlLUgRaM7X4sHX/9tln+OftfDhfnaA+Y9Nzk=</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y+WpNtGIt12R9jLFTmLLn89fEeCDfd6tGhw18EoAHwU=</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aAR6l/b3SiQsGMPtnMeHmzfsh0crtT1C5+UxP55whIA=</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1K1bWqm5nvoO51R7BUZIlIOaque6G+fJrJrRgQ9N50M=</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KSvMPc92CI6mP9VIkVIJwBFyvcMBNsRDtriEism+/Bg=</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9cg8PvYRhcF0mzdl+LSvIz2TGzbMdBV2dbDjHP5Euno=</DigestValue>
      </Reference>
      <Reference URI="/xl/worksheets/sheet1.xml?ContentType=application/vnd.openxmlformats-officedocument.spreadsheetml.worksheet+xml">
        <DigestMethod Algorithm="http://www.w3.org/2001/04/xmlenc#sha256"/>
        <DigestValue>rVLA6N1hJCUUKUumRJmYqrnt4a/PED8PDilOPmPv7qc=</DigestValue>
      </Reference>
      <Reference URI="/xl/worksheets/sheet2.xml?ContentType=application/vnd.openxmlformats-officedocument.spreadsheetml.worksheet+xml">
        <DigestMethod Algorithm="http://www.w3.org/2001/04/xmlenc#sha256"/>
        <DigestValue>de6/PDn0rW4X+4DRoXd7Q+m1v0XxS9s+rmzN9QBOxQs=</DigestValue>
      </Reference>
      <Reference URI="/xl/worksheets/sheet3.xml?ContentType=application/vnd.openxmlformats-officedocument.spreadsheetml.worksheet+xml">
        <DigestMethod Algorithm="http://www.w3.org/2001/04/xmlenc#sha256"/>
        <DigestValue>9AYmG0R9v7eM5zKkX389Z7mNcRBe6RY2tDz67xkb7A4=</DigestValue>
      </Reference>
      <Reference URI="/xl/worksheets/sheet4.xml?ContentType=application/vnd.openxmlformats-officedocument.spreadsheetml.worksheet+xml">
        <DigestMethod Algorithm="http://www.w3.org/2001/04/xmlenc#sha256"/>
        <DigestValue>4QDvQBoCEyzV9QrBtM9pi+4bqTFGwo6fD4XnEHbSxek=</DigestValue>
      </Reference>
      <Reference URI="/xl/worksheets/sheet5.xml?ContentType=application/vnd.openxmlformats-officedocument.spreadsheetml.worksheet+xml">
        <DigestMethod Algorithm="http://www.w3.org/2001/04/xmlenc#sha256"/>
        <DigestValue>jMRx/sUwI6Apvg0WNWEjq9pzdOj6a+oTLyVjvINf0Dk=</DigestValue>
      </Reference>
      <Reference URI="/xl/worksheets/sheet6.xml?ContentType=application/vnd.openxmlformats-officedocument.spreadsheetml.worksheet+xml">
        <DigestMethod Algorithm="http://www.w3.org/2001/04/xmlenc#sha256"/>
        <DigestValue>8bKa84deGAkTrbGSgX2q26SQdq9s3P3xy769eUmdx3I=</DigestValue>
      </Reference>
      <Reference URI="/xl/worksheets/sheet7.xml?ContentType=application/vnd.openxmlformats-officedocument.spreadsheetml.worksheet+xml">
        <DigestMethod Algorithm="http://www.w3.org/2001/04/xmlenc#sha256"/>
        <DigestValue>GjCfnh5V+pOe6VUZY4sGWG033bZ/FiBTPP93w91uh9w=</DigestValue>
      </Reference>
      <Reference URI="/xl/worksheets/sheet8.xml?ContentType=application/vnd.openxmlformats-officedocument.spreadsheetml.worksheet+xml">
        <DigestMethod Algorithm="http://www.w3.org/2001/04/xmlenc#sha256"/>
        <DigestValue>ESCv2KWx9dhAicmoOPUuEYTrixYVjwOSgp3+znJ85NM=</DigestValue>
      </Reference>
    </Manifest>
    <SignatureProperties>
      <SignatureProperty Id="idSignatureTime" Target="#idPackageSignature">
        <mdssi:SignatureTime xmlns:mdssi="http://schemas.openxmlformats.org/package/2006/digital-signature">
          <mdssi:Format>YYYY-MM-DDThh:mm:ssTZD</mdssi:Format>
          <mdssi:Value>2025-09-05T09:52:10Z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16.0.19127/27</OfficeVersion>
          <ApplicationVersion>16.0.19127</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2025-09-05T09:52:10Z</xd:SigningTime>
          <xd:SigningCertificate>
            <xd:Cert>
              <xd:CertDigest>
                <DigestMethod Algorithm="http://www.w3.org/2001/04/xmlenc#sha256"/>
                <DigestValue>WTyohT6k9Dh2838/U+MFdlh7LsAniEqWg9hpgLRLkOo=</DigestValue>
              </xd:CertDigest>
              <xd:IssuerSerial>
                <X509IssuerName>C=VN, O=I-CA, CN=I-CA</X509IssuerName>
                <X509SerialNumber>111660718610930098235045017100177206044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AjCCA+qgAwIBAgIQYUI8q60h7decSDs98lb/XzANBgkqhkiG9w0BAQsFADCBozELMAkGA1UEBhMCVk4xMzAxBgNVBAoMKk1pbmlzdHJ5IG9mIEluZm9ybWF0aW9uIGFuZCBDb21tdW5pY2F0aW9uczE8MDoGA1UECwwzTmF0aW9uYWwgQ2VudHJlIG9mIERpZ2l0YWwgU2lnbmF0dXJlIEF1dGhlbnRpY2F0aW9uMSEwHwYDVQQDDBhWaWV0bmFtIE5hdGlvbmFsIFJvb3QgQ0EwHhcNMjIwMTI0MDgxMTQ4WhcNMjcwMTI0MDgxMTQ5WjArMQ0wCwYDVQQDDARJLUNBMQ0wCwYDVQQKDARJLUNBMQswCQYDVQQGEwJWTjCCASIwDQYJKoZIhvcNAQEBBQADggEPADCCAQoCggEBALaOAeWXD2ayPpTHU2npNCgU+00w1aSZir/ACQoQJvw2zb/U+hAQcqW4dXCeb61ku5T8PHs6HrXDojNTnNXwnRB/myDFPnoog0/ScUmNHAltdCnbGjQ/8ajhSQBvAFLVAtCAXOWWVaruJ+aS2s9haNDrA3sC5fV9piPl+bhU/SyKAaFEy3xPI00tSFjPT5aaBkkvBzKC2sGP+Q8N7OPdEosI9avBts7opKIvKaiKkYiw8DGOl5G5LAXWh2WonxXxvSRKEv2/8OJhUhCvpyLsqcdBB1bfdhVeGgBGfVGlDggknWYsjofA9pNIMIrZ+T7Nf8597HbS3eRIhOaSHZL0Z3c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SBgNVHRMBAf8ECDAGAQH/AgEAMDcGA1UdHwQwMC4wLKAqoCiGJmh0dHBzOi8vcm9vdGNhLmdvdi52bi9jcmwvdm5yY2EyNTYuY3JsMA4GA1UdDwEB/wQEAwIBhjAdBgNVHQ4EFgQUyCcJbMLE30fqGfJ3KXtnXEOxKSswDQYJKoZIhvcNAQELBQADggIBALHtScEMah+IPR0FlL6svQ1fVg0gPwmeNSVP5O4D+nxGBjdlK9o6Bf0+IsXldpRY34rOpcGBdTsILuURq+Ri+R6QgKWLeeInp8+ZIDcSM7LHYrwm8N4e85KP8HKB5jPgPCNXh+fGSy/mZJ8o1CFL4CjSTGpGytZix6n5ZPQxPT0jv2C7RBv/SKIo6UY4DG+NIZyMWd33QFRBXp84zXchFtGt9oJoGmBuBYGUT5sutT3djAYD3lH0jkRJY53CCOUt1qMsi16JapL/Lg6i6DoKxv/16YzbYKnaHxJJl0HtYOMmMtkYleSn+3qrhAXi/v+ddHv40irB60DNRQoRVRiNysxajmplkYWox6zGTSaKf9Lc9I43eIvfiTVRmJvEAnJnhF8cPUmsIW4jKJ/zS46BQYmo8tV1KC00vOdU1rg1UW9yvIdPG9gcn88fqV7xoI21jfMdvFpx6Qvrs/JHfxjBS1ZLnctJ6oM3KE1lrlC0bwvE6wnfWxh7rR6RPULP7E5H7r2aT+ae5gSCEsyX07PFMnMUzMi7i8bmmoG3Unw/1dwJZPjvZEx3pc/LA02fo/TRUmQMMBdpMxXbVDgRNwvoJWjD9iHJXx8hnCGcWjNrLSOKPxn7i0vIvoaeDPqzbbuo/FuTuMp1Cnasl8AOEbdUtZYn3DcvqHCHIi+bYEmZasCr</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5CpXjFjFGNfvD3Ju2l27ffVj53lUOFd096pa1EYSg/Q=</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hGOfbiBriT9NKENWCLbFtwAYTiyAESTuitqJTWDnOos=</DigestValue>
    </Reference>
  </SignedInfo>
  <SignatureValue>LHnIwgguH267XvY/a5VEWprg4LXg0LQlZfLNeSHRd49DPjUbKcfI8+SKod0bzY/kaMySX76UcaN+
eCXS5r8N1tMZuKkooUABGBl13AzOjhQG4Z+bSIYFJeZH7j5d+5D4L7u0lJG1SJ00aMUm1eL/VY1g
1d93e/x/VxYOix1VWvj6ojyE5Qh4bPII8evQfQiNy/Vgvo0z7wHemSTeCuskpiifbGXv13va6vmn
UDpmEt/h2Eo0Yp9klXw1kBQzCe+9ohj0QQgs/fmJYKrsWFu3L2e1PD6uBKG1qlu0hrq94nEIrJ7p
knDsZeoVp+U8HQ6QL7OXBvXT6WmmzGCSui5t5w==</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4hAkR9VmKhrGSh/iJkNxKYXXan9l2ThJVhjm90mynN4=</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Fq3MQm0dPidUnU2N9kND2rLEbh9C7RBzsRxEskana4Y=</DigestValue>
      </Reference>
      <Reference URI="/xl/drawings/drawing2.xml?ContentType=application/vnd.openxmlformats-officedocument.drawing+xml">
        <DigestMethod Algorithm="http://www.w3.org/2001/04/xmlenc#sha256"/>
        <DigestValue>P3z1FMGStQ0dfuxHazsY0JbTzEJC1o2hv4IqswXYn+g=</DigestValue>
      </Reference>
      <Reference URI="/xl/drawings/drawing3.xml?ContentType=application/vnd.openxmlformats-officedocument.drawing+xml">
        <DigestMethod Algorithm="http://www.w3.org/2001/04/xmlenc#sha256"/>
        <DigestValue>UDJTQhhR6Vq+kvqB1sHVgcYirLx8HD5ww6sj1EsnKJk=</DigestValue>
      </Reference>
      <Reference URI="/xl/drawings/drawing4.xml?ContentType=application/vnd.openxmlformats-officedocument.drawing+xml">
        <DigestMethod Algorithm="http://www.w3.org/2001/04/xmlenc#sha256"/>
        <DigestValue>DWNIGOTOfzcCUmM6SppT8cCwhOJF1bM0pef8ScwBTF4=</DigestValue>
      </Reference>
      <Reference URI="/xl/drawings/drawing5.xml?ContentType=application/vnd.openxmlformats-officedocument.drawing+xml">
        <DigestMethod Algorithm="http://www.w3.org/2001/04/xmlenc#sha256"/>
        <DigestValue>GfDtNOD/H4cu5Jmt6XB9Rd952N31Cy+rYxheZVcFOZc=</DigestValue>
      </Reference>
      <Reference URI="/xl/drawings/drawing6.xml?ContentType=application/vnd.openxmlformats-officedocument.drawing+xml">
        <DigestMethod Algorithm="http://www.w3.org/2001/04/xmlenc#sha256"/>
        <DigestValue>WJ1TpOe8ttFnUCERUF/zssf0MJwQflqq+dVy+oGUulg=</DigestValue>
      </Reference>
      <Reference URI="/xl/drawings/drawing7.xml?ContentType=application/vnd.openxmlformats-officedocument.drawing+xml">
        <DigestMethod Algorithm="http://www.w3.org/2001/04/xmlenc#sha256"/>
        <DigestValue>K9PjVpQapU9a3Dtiqw6dqj+TRJhPqOHGmpfV4vOpurY=</DigestValue>
      </Reference>
      <Reference URI="/xl/drawings/drawing8.xml?ContentType=application/vnd.openxmlformats-officedocument.drawing+xml">
        <DigestMethod Algorithm="http://www.w3.org/2001/04/xmlenc#sha256"/>
        <DigestValue>EsVUB5fSK80xnBINSaqlfINvPLaflucuE7nquQocBw8=</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d2+7h+Bl8S3AILcgUrLBAgHPygK5VetKnbT9Q366zPA=</DigestValue>
      </Reference>
      <Reference URI="/xl/printerSettings/printerSettings1.bin?ContentType=application/vnd.openxmlformats-officedocument.spreadsheetml.printerSettings">
        <DigestMethod Algorithm="http://www.w3.org/2001/04/xmlenc#sha256"/>
        <DigestValue>srN+sYIl6pTkV1R0Z7xkuR7KdRXWucAsn4+NQxUh/1w=</DigestValue>
      </Reference>
      <Reference URI="/xl/printerSettings/printerSettings2.bin?ContentType=application/vnd.openxmlformats-officedocument.spreadsheetml.printerSettings">
        <DigestMethod Algorithm="http://www.w3.org/2001/04/xmlenc#sha256"/>
        <DigestValue>xhYlznAuhisEzcs4I28WAgfDFCl8eZvTy62lcNMMdIU=</DigestValue>
      </Reference>
      <Reference URI="/xl/sharedStrings.xml?ContentType=application/vnd.openxmlformats-officedocument.spreadsheetml.sharedStrings+xml">
        <DigestMethod Algorithm="http://www.w3.org/2001/04/xmlenc#sha256"/>
        <DigestValue>2dUnkWFWBRApBwjriajnfT3rY8ReNaQabBo4mQqRi/0=</DigestValue>
      </Reference>
      <Reference URI="/xl/styles.xml?ContentType=application/vnd.openxmlformats-officedocument.spreadsheetml.styles+xml">
        <DigestMethod Algorithm="http://www.w3.org/2001/04/xmlenc#sha256"/>
        <DigestValue>Gq2yZIqzZ6P3i7xOWnrva8AnQfFP4K40CeDU4QYIOvA=</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Ud3ENRaFmDaeYqB7td13WtyTsbU8v56Eq2ZmMnVKpLo=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oY0oKg4yB0FiSyDpS+lW7ZLMeZcI5wvg+y8nqaThVbI=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lHnnYDirKb6jIxGHnqbP97pjMgmbUlToG4p69Ye0Gm8=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nUVdzvshlLUgRaM7X4sHX/9tln+OftfDhfnaA+Y9Nzk=</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y+WpNtGIt12R9jLFTmLLn89fEeCDfd6tGhw18EoAHwU=</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aAR6l/b3SiQsGMPtnMeHmzfsh0crtT1C5+UxP55whIA=</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1K1bWqm5nvoO51R7BUZIlIOaque6G+fJrJrRgQ9N50M=</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KSvMPc92CI6mP9VIkVIJwBFyvcMBNsRDtriEism+/Bg=</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9cg8PvYRhcF0mzdl+LSvIz2TGzbMdBV2dbDjHP5Euno=</DigestValue>
      </Reference>
      <Reference URI="/xl/worksheets/sheet1.xml?ContentType=application/vnd.openxmlformats-officedocument.spreadsheetml.worksheet+xml">
        <DigestMethod Algorithm="http://www.w3.org/2001/04/xmlenc#sha256"/>
        <DigestValue>rVLA6N1hJCUUKUumRJmYqrnt4a/PED8PDilOPmPv7qc=</DigestValue>
      </Reference>
      <Reference URI="/xl/worksheets/sheet2.xml?ContentType=application/vnd.openxmlformats-officedocument.spreadsheetml.worksheet+xml">
        <DigestMethod Algorithm="http://www.w3.org/2001/04/xmlenc#sha256"/>
        <DigestValue>de6/PDn0rW4X+4DRoXd7Q+m1v0XxS9s+rmzN9QBOxQs=</DigestValue>
      </Reference>
      <Reference URI="/xl/worksheets/sheet3.xml?ContentType=application/vnd.openxmlformats-officedocument.spreadsheetml.worksheet+xml">
        <DigestMethod Algorithm="http://www.w3.org/2001/04/xmlenc#sha256"/>
        <DigestValue>9AYmG0R9v7eM5zKkX389Z7mNcRBe6RY2tDz67xkb7A4=</DigestValue>
      </Reference>
      <Reference URI="/xl/worksheets/sheet4.xml?ContentType=application/vnd.openxmlformats-officedocument.spreadsheetml.worksheet+xml">
        <DigestMethod Algorithm="http://www.w3.org/2001/04/xmlenc#sha256"/>
        <DigestValue>4QDvQBoCEyzV9QrBtM9pi+4bqTFGwo6fD4XnEHbSxek=</DigestValue>
      </Reference>
      <Reference URI="/xl/worksheets/sheet5.xml?ContentType=application/vnd.openxmlformats-officedocument.spreadsheetml.worksheet+xml">
        <DigestMethod Algorithm="http://www.w3.org/2001/04/xmlenc#sha256"/>
        <DigestValue>jMRx/sUwI6Apvg0WNWEjq9pzdOj6a+oTLyVjvINf0Dk=</DigestValue>
      </Reference>
      <Reference URI="/xl/worksheets/sheet6.xml?ContentType=application/vnd.openxmlformats-officedocument.spreadsheetml.worksheet+xml">
        <DigestMethod Algorithm="http://www.w3.org/2001/04/xmlenc#sha256"/>
        <DigestValue>8bKa84deGAkTrbGSgX2q26SQdq9s3P3xy769eUmdx3I=</DigestValue>
      </Reference>
      <Reference URI="/xl/worksheets/sheet7.xml?ContentType=application/vnd.openxmlformats-officedocument.spreadsheetml.worksheet+xml">
        <DigestMethod Algorithm="http://www.w3.org/2001/04/xmlenc#sha256"/>
        <DigestValue>GjCfnh5V+pOe6VUZY4sGWG033bZ/FiBTPP93w91uh9w=</DigestValue>
      </Reference>
      <Reference URI="/xl/worksheets/sheet8.xml?ContentType=application/vnd.openxmlformats-officedocument.spreadsheetml.worksheet+xml">
        <DigestMethod Algorithm="http://www.w3.org/2001/04/xmlenc#sha256"/>
        <DigestValue>ESCv2KWx9dhAicmoOPUuEYTrixYVjwOSgp3+znJ85NM=</DigestValue>
      </Reference>
    </Manifest>
    <SignatureProperties>
      <SignatureProperty Id="idSignatureTime" Target="#idPackageSignature">
        <mdssi:SignatureTime xmlns:mdssi="http://schemas.openxmlformats.org/package/2006/digital-signature">
          <mdssi:Format>YYYY-MM-DDThh:mm:ssTZD</mdssi:Format>
          <mdssi:Value>2025-09-06T03:42:23Z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2025-09-06T03:42:23Z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Báo cáo thu nhập</vt:lpstr>
      <vt:lpstr>BCTinhHinhTaiChinh</vt:lpstr>
      <vt:lpstr>BCTaiSan_06134</vt:lpstr>
      <vt:lpstr>BCKetQuaHoatDong_06135</vt:lpstr>
      <vt:lpstr>BCDanhMucDauTu_06136</vt:lpstr>
      <vt:lpstr>BCHoatDongVay_06026</vt:lpstr>
      <vt:lpstr>Khac_06137</vt:lpstr>
      <vt:lpstr>Phụ lục XXVI Part B</vt:lpstr>
      <vt:lpstr>'Phụ lục XXVI Part B'!Print_Area</vt:lpstr>
      <vt:lpstr>BCHoatDongVay_06026!Print_Titles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Trong Hung</dc:creator>
  <cp:lastModifiedBy>NGUYEN THUY DUONG (Customer Service Center - HO)</cp:lastModifiedBy>
  <dcterms:created xsi:type="dcterms:W3CDTF">2020-04-09T07:35:34Z</dcterms:created>
  <dcterms:modified xsi:type="dcterms:W3CDTF">2025-09-05T09:39:26Z</dcterms:modified>
</cp:coreProperties>
</file>