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D:\07. VCAMFI\BC QUÝ\QUÝ 3.2025\"/>
    </mc:Choice>
  </mc:AlternateContent>
  <xr:revisionPtr revIDLastSave="0" documentId="13_ncr:1_{D3837CCD-0FCC-4B0E-AC27-94378B03C907}" xr6:coauthVersionLast="47" xr6:coauthVersionMax="47" xr10:uidLastSave="{00000000-0000-0000-0000-000000000000}"/>
  <bookViews>
    <workbookView xWindow="-108" yWindow="-108" windowWidth="30936" windowHeight="16776" tabRatio="956" activeTab="9" xr2:uid="{00000000-000D-0000-FFFF-FFFF00000000}"/>
  </bookViews>
  <sheets>
    <sheet name="Báo cáo thu nhập" sheetId="13" r:id="rId1"/>
    <sheet name="BCTinhHinhTaiChinh_06105" sheetId="14" r:id="rId2"/>
    <sheet name="B03_181" sheetId="15" r:id="rId3"/>
    <sheet name="B04_181" sheetId="16" r:id="rId4"/>
    <sheet name="BCLCTT" sheetId="17" r:id="rId5"/>
    <sheet name="BCTaiSan_06134" sheetId="18" r:id="rId6"/>
    <sheet name="BCKetQuaHoatDong_06135" sheetId="19" r:id="rId7"/>
    <sheet name="BCDanhMucDauTu_06136" sheetId="20" r:id="rId8"/>
    <sheet name="BCHoatDongVay_06026" sheetId="11" r:id="rId9"/>
    <sheet name="Khac_06137" sheetId="21" r:id="rId10"/>
    <sheet name="Phụ lục XXVI Part B" sheetId="12" r:id="rId11"/>
  </sheets>
  <definedNames>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10">'Phụ lục XXVI Part B'!$A$1:$G$108</definedName>
    <definedName name="_xlnm.Print_Titles" localSheetId="8">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2" i="12" l="1"/>
  <c r="D11" i="12"/>
  <c r="E21" i="17"/>
  <c r="D40" i="17"/>
  <c r="E25" i="17"/>
  <c r="D47" i="17"/>
  <c r="E47" i="17"/>
  <c r="D51" i="17"/>
  <c r="E51" i="17"/>
  <c r="D59" i="17"/>
  <c r="E59" i="17"/>
  <c r="D18" i="14"/>
  <c r="E18" i="14"/>
  <c r="D26" i="14"/>
  <c r="E26" i="14"/>
  <c r="D41" i="14"/>
  <c r="E41" i="14"/>
  <c r="D48" i="14"/>
  <c r="E48" i="14"/>
  <c r="D56" i="14"/>
  <c r="D54" i="14" s="1"/>
  <c r="E56" i="14"/>
  <c r="E54" i="14" s="1"/>
  <c r="D63" i="14"/>
  <c r="E63" i="14"/>
  <c r="D67" i="14"/>
  <c r="E67" i="14"/>
  <c r="D73" i="14"/>
  <c r="D72" i="14" s="1"/>
  <c r="E73" i="14"/>
  <c r="E72" i="14" s="1"/>
  <c r="D80" i="14"/>
  <c r="E80" i="14"/>
  <c r="D86" i="14"/>
  <c r="D84" i="14" s="1"/>
  <c r="E86" i="14"/>
  <c r="E84" i="14" s="1"/>
  <c r="D93" i="14"/>
  <c r="E93" i="14"/>
  <c r="D102" i="14"/>
  <c r="E102" i="14"/>
  <c r="D106" i="14"/>
  <c r="E106" i="14"/>
  <c r="D110" i="14"/>
  <c r="E110" i="14"/>
  <c r="D18" i="13"/>
  <c r="E18" i="13"/>
  <c r="F18" i="13"/>
  <c r="G18" i="13"/>
  <c r="D21" i="13"/>
  <c r="E21" i="13"/>
  <c r="F21" i="13"/>
  <c r="G21" i="13"/>
  <c r="D25" i="13"/>
  <c r="E25" i="13"/>
  <c r="F25" i="13"/>
  <c r="G25" i="13"/>
  <c r="D30" i="13"/>
  <c r="E30" i="13"/>
  <c r="F30" i="13"/>
  <c r="G30" i="13"/>
  <c r="D36" i="13"/>
  <c r="E36" i="13"/>
  <c r="F36" i="13"/>
  <c r="G36" i="13"/>
  <c r="D57" i="13"/>
  <c r="E57" i="13"/>
  <c r="F57" i="13"/>
  <c r="G57" i="13"/>
  <c r="D73" i="13"/>
  <c r="E73" i="13"/>
  <c r="F73" i="13"/>
  <c r="G73" i="13"/>
  <c r="E58" i="17" l="1"/>
  <c r="D58" i="17"/>
  <c r="E50" i="17"/>
  <c r="D50" i="17"/>
  <c r="E40" i="17"/>
  <c r="E48" i="17" s="1"/>
  <c r="E25" i="14"/>
  <c r="D25" i="14"/>
  <c r="D17" i="14"/>
  <c r="E17" i="14"/>
  <c r="F35" i="13"/>
  <c r="G35" i="13"/>
  <c r="D44" i="13"/>
  <c r="D35" i="13"/>
  <c r="G44" i="13"/>
  <c r="F44" i="13"/>
  <c r="E35" i="13"/>
  <c r="E44" i="13"/>
  <c r="D48" i="17"/>
  <c r="D40" i="14"/>
  <c r="E40" i="14"/>
  <c r="E17" i="13"/>
  <c r="G17" i="13"/>
  <c r="F17" i="13"/>
  <c r="D17" i="13"/>
  <c r="E100" i="14"/>
  <c r="D100" i="14"/>
  <c r="D65" i="17" l="1"/>
  <c r="E65" i="17"/>
  <c r="D37" i="14"/>
  <c r="E37" i="14"/>
  <c r="G72" i="13"/>
  <c r="F72" i="13"/>
  <c r="E72" i="13"/>
  <c r="D72" i="13"/>
  <c r="D61" i="14" l="1"/>
  <c r="E61" i="14"/>
  <c r="D76" i="13"/>
  <c r="E76" i="13"/>
  <c r="F76" i="13"/>
  <c r="G76" i="13"/>
  <c r="E101" i="14" l="1"/>
  <c r="D101" i="14"/>
  <c r="D80" i="13"/>
  <c r="G80" i="13"/>
  <c r="F80" i="13"/>
  <c r="E80" i="13"/>
</calcChain>
</file>

<file path=xl/sharedStrings.xml><?xml version="1.0" encoding="utf-8"?>
<sst xmlns="http://schemas.openxmlformats.org/spreadsheetml/2006/main" count="1352" uniqueCount="1077">
  <si>
    <t>Chỉ tiêu
Indicators</t>
  </si>
  <si>
    <t>Mã số
Code</t>
  </si>
  <si>
    <t>Thuyết minh
Note</t>
  </si>
  <si>
    <t>NĂM 2025
YEAR 2025</t>
  </si>
  <si>
    <t>NĂM 2024
YEAR 2024</t>
  </si>
  <si>
    <t>Quý 2 năm 2025
Quarter 2 of 2025</t>
  </si>
  <si>
    <t>Số lũy kế
Year-to-date</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</si>
  <si>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</si>
  <si>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</si>
  <si>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</si>
  <si>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</si>
  <si>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</si>
  <si>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</si>
  <si>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</si>
  <si>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</si>
  <si>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</si>
  <si>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</si>
  <si>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</si>
  <si>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</si>
  <si>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</si>
  <si>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</si>
  <si>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</si>
  <si>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</si>
  <si>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</si>
  <si>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</si>
  <si>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</si>
  <si>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</si>
  <si>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</si>
  <si>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</si>
  <si>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</si>
  <si>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</si>
  <si>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</si>
  <si>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</si>
  <si>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Phụ trội/Chiết khấu trái phiếu
Amortisation of bonds</t>
  </si>
  <si>
    <t>08</t>
  </si>
  <si>
    <t>Phụ trội/Chiết khấu trái phiếu niêm yết
Amortisation of listed bonds</t>
  </si>
  <si>
    <t>08.1</t>
  </si>
  <si>
    <t>Phụ trội/Chiết khấu trái phiếu chưa niêm yết
Amortisation of unlisted bonds</t>
  </si>
  <si>
    <t>08.2</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</si>
  <si>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</si>
  <si>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1.9. Doanh thu khác về đầu tư   
Other investment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</si>
  <si>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</si>
  <si>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</si>
  <si>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</si>
  <si>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</si>
  <si>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</si>
  <si>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</si>
  <si>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</si>
  <si>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</si>
  <si>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</si>
  <si>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</si>
  <si>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</si>
  <si>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</si>
  <si>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</si>
  <si>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</si>
  <si>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</si>
  <si>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</si>
  <si>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</si>
  <si>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</si>
  <si>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</si>
  <si>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</si>
  <si>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</si>
  <si>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</si>
  <si>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</si>
  <si>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</si>
  <si>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</si>
  <si>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</si>
  <si>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</si>
  <si>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</si>
  <si>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</si>
  <si>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</si>
  <si>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</si>
  <si>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</si>
  <si>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</si>
  <si>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</si>
  <si>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</si>
  <si>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</si>
  <si>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</si>
  <si>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</si>
  <si>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</si>
  <si>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</si>
  <si>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</si>
  <si>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</si>
  <si>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</si>
  <si>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</si>
  <si>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</si>
  <si>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</si>
  <si>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</si>
  <si>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</si>
  <si>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</si>
  <si>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</si>
  <si>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</si>
  <si>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</si>
  <si>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</si>
  <si>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</si>
  <si>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</si>
  <si>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</si>
  <si>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</si>
  <si>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</si>
  <si>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</si>
  <si>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</si>
  <si>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</si>
  <si>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</si>
  <si>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</si>
  <si>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</si>
  <si>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</si>
  <si>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</si>
  <si>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</si>
  <si>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</si>
  <si>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</si>
  <si>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</si>
  <si>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</si>
  <si>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</si>
  <si>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</si>
  <si>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</si>
  <si>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</si>
  <si>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</si>
  <si>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</si>
  <si>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</si>
  <si>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</si>
  <si>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</si>
  <si>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</si>
  <si>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</si>
  <si>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</si>
  <si>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</si>
  <si>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</si>
  <si>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</si>
  <si>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</si>
  <si>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</si>
  <si>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</si>
  <si>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</si>
  <si>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</si>
  <si>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</si>
  <si>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</si>
  <si>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</si>
  <si>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</si>
  <si>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30/06/2025
As at 30 Jun 2025</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</si>
  <si>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</si>
  <si>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</si>
  <si>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</si>
  <si>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</si>
  <si>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</si>
  <si>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</si>
  <si>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</si>
  <si>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</si>
  <si>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</si>
  <si>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</si>
  <si>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</si>
  <si>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</si>
  <si>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</si>
  <si>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</si>
  <si>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</si>
  <si>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</si>
  <si>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</si>
  <si>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</si>
  <si>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</si>
  <si>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</si>
  <si>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</si>
  <si>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</si>
  <si>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</si>
  <si>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</si>
  <si>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</si>
  <si>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</si>
  <si>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</si>
  <si>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</si>
  <si>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</si>
  <si>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</si>
  <si>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</si>
  <si>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</si>
  <si>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</si>
  <si>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</si>
  <si>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</si>
  <si>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</si>
  <si>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</si>
  <si>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</si>
  <si>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</si>
  <si>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</si>
  <si>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</si>
  <si>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</si>
  <si>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</si>
  <si>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</si>
  <si>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</si>
  <si>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</si>
  <si>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</si>
  <si>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</si>
  <si>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</si>
  <si>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</si>
  <si>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</si>
  <si>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</si>
  <si>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</si>
  <si>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</si>
  <si>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</si>
  <si>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</si>
  <si>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</si>
  <si>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</si>
  <si>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</si>
  <si>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</si>
  <si>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</si>
  <si>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</si>
  <si>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</si>
  <si>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</si>
  <si>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</si>
  <si>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</si>
  <si>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</si>
  <si>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</si>
  <si>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</si>
  <si>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</si>
  <si>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</si>
  <si>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</si>
  <si>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</si>
  <si>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</si>
  <si>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</si>
  <si>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</si>
  <si>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</si>
  <si>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</si>
  <si>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</si>
  <si>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</si>
  <si>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</si>
  <si>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</si>
  <si>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</si>
  <si>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</si>
  <si>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</si>
  <si>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</si>
  <si>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</si>
  <si>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</si>
  <si>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</si>
  <si>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</si>
  <si>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</si>
  <si>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</si>
  <si>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</si>
  <si>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</si>
  <si>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</si>
  <si>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</si>
  <si>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</si>
  <si>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</si>
  <si>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</si>
  <si>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</si>
  <si>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</si>
  <si>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</si>
  <si>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</si>
  <si>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</si>
  <si>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</si>
  <si>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</si>
  <si>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</si>
  <si>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</si>
  <si>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</si>
  <si>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</si>
  <si>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</si>
  <si>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</si>
  <si>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</si>
  <si>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</si>
  <si>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</si>
  <si>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</si>
  <si>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</si>
  <si>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</si>
  <si>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</si>
  <si>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</si>
  <si>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</si>
  <si>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</si>
  <si>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</si>
  <si>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</si>
  <si>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</si>
  <si>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</si>
  <si>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</si>
  <si>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</si>
  <si>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</si>
  <si>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</si>
  <si>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</si>
  <si>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</si>
  <si>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</si>
  <si>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</si>
  <si>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</si>
  <si>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</si>
  <si>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</si>
  <si>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</si>
  <si>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</si>
  <si>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</si>
  <si>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</si>
  <si>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</si>
  <si>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</si>
  <si>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</si>
  <si>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</si>
  <si>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</si>
  <si>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</si>
  <si>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</si>
  <si>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</si>
  <si>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</si>
  <si>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</si>
  <si>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</si>
  <si>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</si>
  <si>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</si>
  <si>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</si>
  <si>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</si>
  <si>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</si>
  <si>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</si>
  <si>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</si>
  <si>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</si>
  <si>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</si>
  <si>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</si>
  <si>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</si>
  <si>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</si>
  <si>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</si>
  <si>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</si>
  <si>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</si>
  <si>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</si>
  <si>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</si>
  <si>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</si>
  <si>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</si>
  <si>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</si>
  <si>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</si>
  <si>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</si>
  <si>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</si>
  <si>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</si>
  <si>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</si>
  <si>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</si>
  <si>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</si>
  <si>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</si>
  <si>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</si>
  <si>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</si>
  <si>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</si>
  <si>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</si>
  <si>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</si>
  <si>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</si>
  <si>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</si>
  <si>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</si>
  <si>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</si>
  <si>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</si>
  <si>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</si>
  <si>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</si>
  <si>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</si>
  <si>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</si>
  <si>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</si>
  <si>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</si>
  <si>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</si>
  <si>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</si>
  <si>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</si>
  <si>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</si>
  <si>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</si>
  <si>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</si>
  <si>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</si>
  <si>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</si>
  <si>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</si>
  <si>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Nội dung
Description</t>
  </si>
  <si>
    <t>Mã số
Item No</t>
  </si>
  <si>
    <t>Giá trị tài sản ròng của Quỹ mở (NAV) đầu kỳ
Net Asset Value (NAV) at the beginning of period</t>
  </si>
  <si>
    <t>4060</t>
  </si>
  <si>
    <t>Thay đổi NAV so với kỳ trước (= II.1 + II.2), 
Trong đó:
Change of NAV during the period (= II.1 + II.2),
Of which:</t>
  </si>
  <si>
    <t>4061</t>
  </si>
  <si>
    <t>II.1</t>
  </si>
  <si>
    <t>Thay đổi NAV do biến động thị trường và hoạt động giao dịch của Quỹ mở trong kỳ
Changes of NAV due to market fluctuation and the fund's investment during the period</t>
  </si>
  <si>
    <t>4062</t>
  </si>
  <si>
    <t>II.2</t>
  </si>
  <si>
    <t>Thay đổi NAV do phân chia Lợi nhuận/Tài sản của Quỹ mở cho Nhà đầu tư trong kỳ
Change of NAV due to profit distribution to investors during the period</t>
  </si>
  <si>
    <t>4063</t>
  </si>
  <si>
    <t>III</t>
  </si>
  <si>
    <t>Thay đổi NAV do mua lại, phát hành thêm Chứng chỉ quỹ (= III.1 + III.2)
Change of NAV due to redemption, subscription of Fund Certificate (= III.1 + III.2)</t>
  </si>
  <si>
    <t>4064</t>
  </si>
  <si>
    <t>III.1</t>
  </si>
  <si>
    <t>Khoản thu từ việc phát hành bổ sung Chứng chỉ quỹ
Increase from Subscription of Fund Certificate</t>
  </si>
  <si>
    <t>4065</t>
  </si>
  <si>
    <t>III.2</t>
  </si>
  <si>
    <t>Khoản thanh toán từ việc mua lại Chứng chỉ quỹ
Decrease from Redemption of Fund Certificate</t>
  </si>
  <si>
    <t>4066</t>
  </si>
  <si>
    <t>IV</t>
  </si>
  <si>
    <t>Giá trị tài sản ròng của Quỹ mở cuối kỳ 
( = I + II + III) 
NAV at the end of period (= I + II + III)</t>
  </si>
  <si>
    <t>4067</t>
  </si>
  <si>
    <t>V</t>
  </si>
  <si>
    <t>Giá trị tài sản ròng trên một đơn vị quỹ cuối kỳ
NAV per unit at the end of period</t>
  </si>
  <si>
    <t>4067.1</t>
  </si>
  <si>
    <t>Loại tài sản
Asset types</t>
  </si>
  <si>
    <t>Mã chỉ tiêu
Code</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</si>
  <si>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</si>
  <si>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</si>
  <si>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</si>
  <si>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</si>
  <si>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</si>
  <si>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4030</t>
  </si>
  <si>
    <t>Tổng</t>
  </si>
  <si>
    <t>4031</t>
  </si>
  <si>
    <t>Cổ phiếu không niêm yết  
Unlisted shares</t>
  </si>
  <si>
    <t>4032</t>
  </si>
  <si>
    <t>Tổng  
Total</t>
  </si>
  <si>
    <t>4033</t>
  </si>
  <si>
    <t>Tổng các loại cổ phiếu  
Total shares</t>
  </si>
  <si>
    <t>4034</t>
  </si>
  <si>
    <t>Trái phiếu  
Bonds</t>
  </si>
  <si>
    <t>4035</t>
  </si>
  <si>
    <t>1</t>
  </si>
  <si>
    <t>4035.1</t>
  </si>
  <si>
    <t>1.1</t>
  </si>
  <si>
    <t>NLG12501</t>
  </si>
  <si>
    <t>4035.1.1</t>
  </si>
  <si>
    <t>2</t>
  </si>
  <si>
    <t>Trái phiếu niêm yết
Listed Bonds</t>
  </si>
  <si>
    <t>4035.2</t>
  </si>
  <si>
    <t>2.1</t>
  </si>
  <si>
    <t>4035.2.1</t>
  </si>
  <si>
    <t>2.2</t>
  </si>
  <si>
    <t>4035.2.2</t>
  </si>
  <si>
    <t>2.3</t>
  </si>
  <si>
    <t>BVB124020</t>
  </si>
  <si>
    <t>4035.2.3</t>
  </si>
  <si>
    <t>2.4</t>
  </si>
  <si>
    <t>CTG121031</t>
  </si>
  <si>
    <t>4035.2.4</t>
  </si>
  <si>
    <t>2.5</t>
  </si>
  <si>
    <t>LPB121036</t>
  </si>
  <si>
    <t>4035.2.5</t>
  </si>
  <si>
    <t>2.6</t>
  </si>
  <si>
    <t>MSN123008</t>
  </si>
  <si>
    <t>4035.2.6</t>
  </si>
  <si>
    <t>2.7</t>
  </si>
  <si>
    <t>TNG122017</t>
  </si>
  <si>
    <t>4035.2.7</t>
  </si>
  <si>
    <t>2.8</t>
  </si>
  <si>
    <t>VBA122001</t>
  </si>
  <si>
    <t>4035.2.8</t>
  </si>
  <si>
    <t>VBA123036</t>
  </si>
  <si>
    <t>VHM121025</t>
  </si>
  <si>
    <t>4036</t>
  </si>
  <si>
    <t>Các loại chứng khoán khác  
Other sercurities</t>
  </si>
  <si>
    <t>4037</t>
  </si>
  <si>
    <t>Quyền mua chứng khoán  
Investments - Rights</t>
  </si>
  <si>
    <t>4037.1</t>
  </si>
  <si>
    <t>Chi tiết loại hợp đồng phái sinh(*)  
Index future contracts</t>
  </si>
  <si>
    <t>4037.2</t>
  </si>
  <si>
    <t>4038</t>
  </si>
  <si>
    <t>Tổng các loại chứng khoán  
Total investment</t>
  </si>
  <si>
    <t>4039</t>
  </si>
  <si>
    <t>Các tài sản khác   
Other assets</t>
  </si>
  <si>
    <t>4040</t>
  </si>
  <si>
    <t>Cổ tức được nhận  
Dividend receivables</t>
  </si>
  <si>
    <t>4040.1</t>
  </si>
  <si>
    <t>Lãi trái phiếu được nhận  
Bond coupon receivables</t>
  </si>
  <si>
    <t>4040.2</t>
  </si>
  <si>
    <t>3</t>
  </si>
  <si>
    <t>Lãi tiền gửi được nhận  
Interest receivables from deposits</t>
  </si>
  <si>
    <t>4040.3</t>
  </si>
  <si>
    <t>4</t>
  </si>
  <si>
    <t>Tiền bán chứng khoán chờ thu (kê chi tiết)  Receivables from investments sold but not yet settle</t>
  </si>
  <si>
    <t>4040.4</t>
  </si>
  <si>
    <t>5</t>
  </si>
  <si>
    <t>Phải thu cho khoản cổ phiếu hạn chế chờ mua  Receivable from AP/Investors on securities on hold</t>
  </si>
  <si>
    <t>4040.5</t>
  </si>
  <si>
    <t>6</t>
  </si>
  <si>
    <t>Phải thu khác  
Other receivables</t>
  </si>
  <si>
    <t>4040.6</t>
  </si>
  <si>
    <t>7</t>
  </si>
  <si>
    <t>Tài sản khác  
Other investments</t>
  </si>
  <si>
    <t>4040.7</t>
  </si>
  <si>
    <t>4041</t>
  </si>
  <si>
    <t>Tiền  
Cash</t>
  </si>
  <si>
    <t>4042</t>
  </si>
  <si>
    <t>Tiền gửi Ngân Hàng  
Cash at Bank</t>
  </si>
  <si>
    <t>4043</t>
  </si>
  <si>
    <t>Tiền gửi ngân hàng  
Cash at Bank</t>
  </si>
  <si>
    <t>4043.1</t>
  </si>
  <si>
    <t>Các khoản tương đương tiền  
Cash Equivalents</t>
  </si>
  <si>
    <t>4043.2</t>
  </si>
  <si>
    <t>Tiền gửi có kỳ hạn trên 3 tháng  
Term deposit greater than 3 months</t>
  </si>
  <si>
    <t>4043.3</t>
  </si>
  <si>
    <t>Chứng chỉ tiền gửi   
Certificates of deposit</t>
  </si>
  <si>
    <t>4044</t>
  </si>
  <si>
    <t>Công cụ chuyển nhượng…  
Transferable instruments…</t>
  </si>
  <si>
    <t>4045</t>
  </si>
  <si>
    <t>4046</t>
  </si>
  <si>
    <t>VII</t>
  </si>
  <si>
    <t>Tổng giá trị danh mục   
Total value of portfolio</t>
  </si>
  <si>
    <t>4047</t>
  </si>
  <si>
    <t>Chỉ tiêu
Indicator</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</si>
  <si>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</si>
  <si>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</si>
  <si>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</si>
  <si>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chưa thực hiện.
Unreliased (Gain) or Loss from FX valuation/Investment revaluation</t>
  </si>
  <si>
    <t>(Lãi)/ Lỗ chênh lệch tỷ giá hối đoái
Unrealiased Gain or (Loss) from FX valuation</t>
  </si>
  <si>
    <t>(Lãi)/ Lỗ chênh lệch đánh giá lại các khoản đầu tư chưa thực hiện
Unrealised gain/loss from revaluation of investments</t>
  </si>
  <si>
    <t>(+)  Chi phí trích trước
Increase of Accrued Expenses</t>
  </si>
  <si>
    <t>3. Lợi nhuận từ hoạt động đầu tư trước thay đổi vốn lưu động
Profit from investing activities before changes in working capital</t>
  </si>
  <si>
    <t>(-) Tăng, (+) giảm các khoản đầu tư
(Increase), Decrease in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</si>
  <si>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</si>
  <si>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</si>
  <si>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</si>
  <si>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Short-term Loans</t>
  </si>
  <si>
    <t>(+) Tăng, (-) giảm phải trả cho người bán
(Decrease), Increase in payables for securities purchased but not yet settled</t>
  </si>
  <si>
    <t>(+) Tăng, (-) giảm phải trả các Đại lý phân phối Chứng chỉ quỹ
(Decrease)/increase in subscription and redemption fee payable to distributors and Fund Management Company</t>
  </si>
  <si>
    <t>(+) Tăng, (-) giảm phải trả thu nhập cho Nhà đầu tư
Increase, (Decrease) in profit distribution payables to investors</t>
  </si>
  <si>
    <t>(+) Tăng, (-) giảm Thuế và các khoản phải nộp Nhà nước
Increase, (Decrease) in Tax payables and obligations to the State Budget</t>
  </si>
  <si>
    <t>(+) Tăng, (-) giảm phải trả cho Nhà đầu tư về mua Chứng chỉ quỹ
Increase, (Decrease) in Subscription payable</t>
  </si>
  <si>
    <t>(+) Tăng, (-) giảm phải trả cho Nhà đầu tư về mua lại Chứng chỉ quỹ
Increase, (Decrease) in Redemption payable</t>
  </si>
  <si>
    <t>(+) Tăng, (-) giảm phải trả, phải nộp khác
Increase, (Decrease) in other payables</t>
  </si>
  <si>
    <t>16</t>
  </si>
  <si>
    <t>(+) Tăng, (-) giảm Phải trả dịch vụ quản lý Quỹ mở
Increase, (Decrease) in Fund management related service expense payable</t>
  </si>
  <si>
    <t>17</t>
  </si>
  <si>
    <t>(+) Tăng, (-) giảm Thuế Thu nhập doanh nghiệp đã nộp
Increase, (Decrease) in Corporate Income Tax paid</t>
  </si>
  <si>
    <t>18</t>
  </si>
  <si>
    <t>Lưu chuyển tiền thuần từ hoạt động đầu tư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</si>
  <si>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</si>
  <si>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</si>
  <si>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</si>
  <si>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</si>
  <si>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borrowings</t>
  </si>
  <si>
    <t>33</t>
  </si>
  <si>
    <t>4.Tiền chi trả nợ gốc vay
Payment of Principal borrowings</t>
  </si>
  <si>
    <t>34</t>
  </si>
  <si>
    <t>5. Tiền chi trả cổ tức, tiền lãi cho Nhà đầu tư
Payment of Cash Dividend for Investors</t>
  </si>
  <si>
    <t>35</t>
  </si>
  <si>
    <t>Lưu chuyển tiền thuần từ hoạt động tài chính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</si>
  <si>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</si>
  <si>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</si>
  <si>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</si>
  <si>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</si>
  <si>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</si>
  <si>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-Tiền gửi ngân hàng và tương đương tiền cho hoạt động của Quỹ 
Cash at bank and cash equivalent for Fund's operation</t>
  </si>
  <si>
    <t>52</t>
  </si>
  <si>
    <t>Tiền gửi không kỳ hạn
Demand deposit</t>
  </si>
  <si>
    <t>52.1</t>
  </si>
  <si>
    <t>Tiền gửi có kỳ hạn dưới ba (03) tháng
Deposits with term under three (03) months</t>
  </si>
  <si>
    <t>52.2</t>
  </si>
  <si>
    <t>52.3</t>
  </si>
  <si>
    <t>- Tiền gửi của nhà đầu tư về mua bán chứng chỉ quỹ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</si>
  <si>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</si>
  <si>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</si>
  <si>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</si>
  <si>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</si>
  <si>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</si>
  <si>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</si>
  <si>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</si>
  <si>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</si>
  <si>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57.1</t>
  </si>
  <si>
    <t>57.2</t>
  </si>
  <si>
    <t>57.3</t>
  </si>
  <si>
    <t>- Tiền gửi của nhà đầu tư về mua bán chứng chỉ quỹ
Cash at bank for Fund's subscription and redemption</t>
  </si>
  <si>
    <t>58</t>
  </si>
  <si>
    <t>59</t>
  </si>
  <si>
    <t>VI. Thay đổi Tiền và các khoản tương đương tiền trong kỳ
Changes in cash and cash equivalents in the period</t>
  </si>
  <si>
    <t>60</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</si>
  <si>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</si>
  <si>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</si>
  <si>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</si>
  <si>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</si>
  <si>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</si>
  <si>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</si>
  <si>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</si>
  <si>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</si>
  <si>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</si>
  <si>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</si>
  <si>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</si>
  <si>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</si>
  <si>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</si>
  <si>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</si>
  <si>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</si>
  <si>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</si>
  <si>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</si>
  <si>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</si>
  <si>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</si>
  <si>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</si>
  <si>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</si>
  <si>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</si>
  <si>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</si>
  <si>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</si>
  <si>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</si>
  <si>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</si>
  <si>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</si>
  <si>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</si>
  <si>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</si>
  <si>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</si>
  <si>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</si>
  <si>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</si>
  <si>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</si>
  <si>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</si>
  <si>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</si>
  <si>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</si>
  <si>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</si>
  <si>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</si>
  <si>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</si>
  <si>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</si>
  <si>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</si>
  <si>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</si>
  <si>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</si>
  <si>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</si>
  <si>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</si>
  <si>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</si>
  <si>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</si>
  <si>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</si>
  <si>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</si>
  <si>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</si>
  <si>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</si>
  <si>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</si>
  <si>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</si>
  <si>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</si>
  <si>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</si>
  <si>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</si>
  <si>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</si>
  <si>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</si>
  <si>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</si>
  <si>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</si>
  <si>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</si>
  <si>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</si>
  <si>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</si>
  <si>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</si>
  <si>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</si>
  <si>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</si>
  <si>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</si>
  <si>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</si>
  <si>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</si>
  <si>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</si>
  <si>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</si>
  <si>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</si>
  <si>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</si>
  <si>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Tiền phải thanh toán mua chứng khoán  
Securities Trading Payables</t>
  </si>
  <si>
    <t>2214</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</si>
  <si>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</si>
  <si>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</si>
  <si>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</si>
  <si>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</si>
  <si>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</si>
  <si>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</si>
  <si>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</si>
  <si>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</si>
  <si>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</si>
  <si>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</si>
  <si>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</si>
  <si>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</si>
  <si>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</si>
  <si>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</si>
  <si>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</si>
  <si>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</si>
  <si>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</si>
  <si>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</si>
  <si>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</si>
  <si>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</si>
  <si>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</si>
  <si>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</si>
  <si>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</si>
  <si>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</si>
  <si>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</si>
  <si>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</si>
  <si>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</si>
  <si>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</si>
  <si>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</si>
  <si>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</si>
  <si>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</si>
  <si>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</si>
  <si>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</si>
  <si>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</si>
  <si>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</si>
  <si>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</si>
  <si>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</si>
  <si>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</si>
  <si>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</si>
  <si>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</si>
  <si>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</si>
  <si>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</si>
  <si>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</si>
  <si>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</si>
  <si>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</si>
  <si>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</si>
  <si>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</si>
  <si>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</si>
  <si>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</si>
  <si>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</si>
  <si>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</si>
  <si>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</si>
  <si>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</si>
  <si>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</si>
  <si>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</si>
  <si>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</si>
  <si>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</si>
  <si>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</si>
  <si>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</si>
  <si>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</si>
  <si>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</si>
  <si>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</si>
  <si>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</si>
  <si>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</si>
  <si>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</si>
  <si>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</si>
  <si>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</si>
  <si>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</si>
  <si>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</si>
  <si>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</si>
  <si>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</si>
  <si>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</si>
  <si>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</si>
  <si>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</si>
  <si>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</si>
  <si>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</si>
  <si>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</si>
  <si>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</si>
  <si>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</si>
  <si>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</si>
  <si>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</si>
  <si>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</si>
  <si>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</si>
  <si>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</si>
  <si>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</si>
  <si>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</si>
  <si>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</si>
  <si>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</si>
  <si>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</si>
  <si>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</si>
  <si>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</si>
  <si>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</si>
  <si>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</si>
  <si>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</si>
  <si>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</si>
  <si>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</si>
  <si>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</si>
  <si>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</si>
  <si>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</si>
  <si>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</si>
  <si>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</si>
  <si>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</si>
  <si>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</si>
  <si>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</si>
  <si>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</si>
  <si>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</si>
  <si>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</si>
  <si>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</si>
  <si>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</si>
  <si>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</si>
  <si>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</si>
  <si>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</si>
  <si>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</si>
  <si>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</si>
  <si>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</si>
  <si>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</si>
  <si>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</si>
  <si>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</si>
  <si>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</si>
  <si>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</si>
  <si>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</si>
  <si>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</si>
  <si>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</si>
  <si>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</si>
  <si>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</si>
  <si>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</si>
  <si>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</si>
  <si>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</si>
  <si>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</si>
  <si>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</si>
  <si>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</si>
  <si>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</si>
  <si>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</si>
  <si>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</si>
  <si>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</si>
  <si>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</si>
  <si>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</si>
  <si>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</si>
  <si>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</si>
  <si>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</si>
  <si>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</si>
  <si>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</si>
  <si>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</si>
  <si>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</si>
  <si>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</si>
  <si>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</si>
  <si>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</si>
  <si>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</si>
  <si>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</si>
  <si>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</si>
  <si>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</si>
  <si>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</si>
  <si>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</si>
  <si>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</si>
  <si>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</si>
  <si>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</si>
  <si>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</si>
  <si>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</si>
  <si>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</si>
  <si>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</si>
  <si>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</si>
  <si>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</si>
  <si>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</si>
  <si>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</si>
  <si>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</si>
  <si>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</si>
  <si>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</si>
  <si>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</si>
  <si>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</si>
  <si>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</si>
  <si>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</si>
  <si>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</si>
  <si>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</si>
  <si>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</si>
  <si>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</si>
  <si>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</si>
  <si>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</si>
  <si>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</si>
  <si>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</si>
  <si>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</si>
  <si>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</si>
  <si>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</si>
  <si>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</si>
  <si>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</si>
  <si>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</si>
  <si>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</si>
  <si>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</si>
  <si>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</si>
  <si>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</si>
  <si>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</si>
  <si>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</si>
  <si>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</si>
  <si>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</si>
  <si>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</si>
  <si>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</si>
  <si>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</si>
  <si>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</si>
  <si>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</si>
  <si>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</si>
  <si>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</si>
  <si>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</si>
  <si>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</si>
  <si>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</si>
  <si>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</si>
  <si>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</si>
  <si>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</si>
  <si>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</si>
  <si>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</si>
  <si>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</si>
  <si>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</si>
  <si>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</si>
  <si>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</si>
  <si>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</si>
  <si>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2251.1.1</t>
  </si>
  <si>
    <t>Trái phiếu niêm yết
Listed bonds</t>
  </si>
  <si>
    <t>2251.2</t>
  </si>
  <si>
    <t>2251.2.1</t>
  </si>
  <si>
    <t>2251.2.2</t>
  </si>
  <si>
    <t>2251.2.3</t>
  </si>
  <si>
    <t>2251.2.4</t>
  </si>
  <si>
    <t>2251.2.5</t>
  </si>
  <si>
    <t>2251.2.6</t>
  </si>
  <si>
    <t>2251.2.7</t>
  </si>
  <si>
    <t>2251.2.8</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</si>
  <si>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</si>
  <si>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</si>
  <si>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</si>
  <si>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</si>
  <si>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</si>
  <si>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</si>
  <si>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</si>
  <si>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</si>
  <si>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</si>
  <si>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</si>
  <si>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</si>
  <si>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</si>
  <si>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</si>
  <si>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</si>
  <si>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</si>
  <si>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</si>
  <si>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</si>
  <si>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</si>
  <si>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</si>
  <si>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</si>
  <si>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</si>
  <si>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</si>
  <si>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</si>
  <si>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</si>
  <si>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</si>
  <si>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</si>
  <si>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</si>
  <si>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</si>
  <si>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</si>
  <si>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</si>
  <si>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</si>
  <si>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</si>
  <si>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</si>
  <si>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</si>
  <si>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</si>
  <si>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</si>
  <si>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</si>
  <si>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</si>
  <si>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</si>
  <si>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</si>
  <si>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</si>
  <si>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</si>
  <si>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</si>
  <si>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</si>
  <si>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</si>
  <si>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</si>
  <si>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</si>
  <si>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</si>
  <si>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</si>
  <si>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</si>
  <si>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</si>
  <si>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</si>
  <si>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</si>
  <si>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</si>
  <si>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</si>
  <si>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</si>
  <si>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</si>
  <si>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</si>
  <si>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</si>
  <si>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</si>
  <si>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</si>
  <si>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</si>
  <si>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</si>
  <si>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</si>
  <si>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</si>
  <si>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</si>
  <si>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</si>
  <si>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</si>
  <si>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</si>
  <si>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</si>
  <si>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</si>
  <si>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</si>
  <si>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</si>
  <si>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</si>
  <si>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</si>
  <si>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</si>
  <si>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</si>
  <si>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</si>
  <si>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</si>
  <si>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</si>
  <si>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</si>
  <si>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</si>
  <si>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</si>
  <si>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</si>
  <si>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</si>
  <si>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</si>
  <si>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</si>
  <si>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</si>
  <si>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</si>
  <si>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</si>
  <si>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</si>
  <si>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</si>
  <si>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</si>
  <si>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</si>
  <si>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</si>
  <si>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</si>
  <si>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</si>
  <si>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</si>
  <si>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</si>
  <si>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</si>
  <si>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</si>
  <si>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</si>
  <si>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</si>
  <si>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</si>
  <si>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</si>
  <si>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</si>
  <si>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</si>
  <si>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</si>
  <si>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</si>
  <si>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</si>
  <si>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</si>
  <si>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</si>
  <si>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BẢN VIỆT</t>
  </si>
  <si>
    <t>Fund name:</t>
  </si>
  <si>
    <t>Viet Capital Fixed Income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</si>
  <si>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</si>
  <si>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</si>
  <si>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</si>
  <si>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</si>
  <si>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</si>
  <si>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</si>
  <si>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</si>
  <si>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</si>
  <si>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</si>
  <si>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</si>
  <si>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</si>
  <si>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</si>
  <si>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</si>
  <si>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</si>
  <si>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</si>
  <si>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</si>
  <si>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</si>
  <si>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</si>
  <si>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</si>
  <si>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</si>
  <si>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</si>
  <si>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</si>
  <si>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</si>
  <si>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</si>
  <si>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</si>
  <si>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</si>
  <si>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</si>
  <si>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</si>
  <si>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</si>
  <si>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</si>
  <si>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</si>
  <si>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</si>
  <si>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</si>
  <si>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</si>
  <si>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</si>
  <si>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</si>
  <si>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</si>
  <si>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</si>
  <si>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</si>
  <si>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</si>
  <si>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</si>
  <si>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</si>
  <si>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</si>
  <si>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</si>
  <si>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</si>
  <si>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</si>
  <si>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</si>
  <si>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</si>
  <si>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</si>
  <si>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</si>
  <si>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</si>
  <si>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</si>
  <si>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</si>
  <si>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</si>
  <si>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</si>
  <si>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</si>
  <si>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</si>
  <si>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</si>
  <si>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</si>
  <si>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</si>
  <si>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</si>
  <si>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</si>
  <si>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</si>
  <si>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</si>
  <si>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</si>
  <si>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</si>
  <si>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</si>
  <si>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</si>
  <si>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</si>
  <si>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</si>
  <si>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</si>
  <si>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</si>
  <si>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</si>
  <si>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</si>
  <si>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</si>
  <si>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</si>
  <si>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</si>
  <si>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</si>
  <si>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</si>
  <si>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</si>
  <si>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</si>
  <si>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</si>
  <si>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</si>
  <si>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</si>
  <si>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</si>
  <si>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</si>
  <si>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</si>
  <si>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</si>
  <si>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</si>
  <si>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</si>
  <si>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</si>
  <si>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</si>
  <si>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</si>
  <si>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</si>
  <si>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</si>
  <si>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</si>
  <si>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</si>
  <si>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</si>
  <si>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</si>
  <si>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</si>
  <si>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</si>
  <si>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</si>
  <si>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</si>
  <si>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</si>
  <si>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</si>
  <si>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</si>
  <si>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</si>
  <si>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</si>
  <si>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</si>
  <si>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</si>
  <si>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</si>
  <si>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</si>
  <si>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</si>
  <si>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</si>
  <si>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</si>
  <si>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</si>
  <si>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</si>
  <si>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</si>
  <si>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CÔNG TY CỔ PHẦN QUẢN LÝ QUỸ ĐẦU TƯ CHỨNG KHOÁN 
BẢN VIỆT</t>
  </si>
  <si>
    <t>Quý 3 năm 2024
Quarter 3 of 2024</t>
  </si>
  <si>
    <t>Quý 3 năm 2025
Quarter 3 of 2025</t>
  </si>
  <si>
    <t>Tại ngày 30/09/2025
As at 30 Sep 2025</t>
  </si>
  <si>
    <t>Tại ngày 30 tháng 06  năm 2025
As at 30 Jun 2025</t>
  </si>
  <si>
    <t>Tại ngày 30 tháng 09  năm 2025 
As at 30 Sep 2025</t>
  </si>
  <si>
    <t>Quý 3 năm 2025 / Quarter 3 of 2025</t>
  </si>
  <si>
    <t>13/10/2025</t>
  </si>
  <si>
    <t>13 Oct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</si>
</sst>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1010000]d/m/yyyy;@"/>
    <numFmt numFmtId="165" formatCode="_-* #,##0.00_-;\-* #,##0.00_-;_-* &quot;-&quot;??_-;_-@_-"/>
    <numFmt numFmtId="166" formatCode="#,##0;\(#,##0\);"/>
    <numFmt numFmtId="167" formatCode="dd/mm/yyyy"/>
    <numFmt numFmtId="168" formatCode="#,##0.00%"/>
    <numFmt numFmtId="169" formatCode="dd/mm/yyyy;@"/>
    <numFmt numFmtId="170" formatCode="_-* #,##0\ _₫_-;\-* #,##0\ _₫_-;_-* &quot;-&quot;\ _₫_-;_-@_-"/>
    <numFmt numFmtId="171" formatCode="_-* #,##0.00&quot; &quot;_₫_-;\-* #,##0.00&quot; &quot;_₫_-;_-* &quot;-&quot;??&quot; &quot;_₫_-;_-@_-"/>
    <numFmt numFmtId="172" formatCode="_(* #,##0_);_(* \(#,##0\);_(* &quot;-&quot;??_);_(@_)"/>
    <numFmt numFmtId="173" formatCode="dd&quot; &quot;mmm&quot; &quot;yyyy"/>
  </numFmts>
  <fonts count="47"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b/>
      <sz val="9.5"/>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imes New Roman"/>
      <family val="2"/>
    </font>
    <font>
      <b/>
      <sz val="8"/>
      <color indexed="8"/>
      <name val="Tahoma"/>
      <family val="2"/>
    </font>
    <font>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6">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3" fillId="0" borderId="0"/>
    <xf numFmtId="0" fontId="1" fillId="0" borderId="0"/>
    <xf numFmtId="0" fontId="33" fillId="0" borderId="0">
      <alignment vertical="center"/>
    </xf>
    <xf numFmtId="171" fontId="23" fillId="0" borderId="0" quotePrefix="1" applyFont="0" applyFill="0" applyBorder="0" applyAlignment="0">
      <protection locked="0"/>
    </xf>
  </cellStyleXfs>
  <cellXfs count="281">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8" fillId="2" borderId="2" xfId="15" applyFont="1" applyFill="1" applyBorder="1" applyAlignment="1">
      <alignment horizontal="right" vertical="center"/>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6"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6"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166" fontId="12" fillId="2" borderId="10" xfId="15" applyNumberFormat="1" applyFont="1" applyFill="1" applyBorder="1" applyAlignment="1">
      <alignment horizontal="center" vertical="top"/>
    </xf>
    <xf numFmtId="166" fontId="8" fillId="2" borderId="10" xfId="15" applyNumberFormat="1" applyFont="1" applyFill="1" applyBorder="1" applyAlignment="1">
      <alignment horizontal="center" vertical="top"/>
    </xf>
    <xf numFmtId="166" fontId="14" fillId="2" borderId="10" xfId="15" applyNumberFormat="1" applyFont="1" applyFill="1" applyBorder="1" applyAlignment="1">
      <alignment horizontal="center"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0" fontId="12" fillId="2" borderId="0" xfId="15" applyFont="1" applyFill="1" applyAlignment="1">
      <alignment horizontal="right" vertical="top"/>
    </xf>
    <xf numFmtId="0" fontId="17" fillId="2" borderId="0" xfId="15" applyFont="1" applyFill="1" applyAlignment="1">
      <alignment horizontal="center" vertical="top" wrapText="1"/>
    </xf>
    <xf numFmtId="0" fontId="18" fillId="2" borderId="0" xfId="15" applyFont="1" applyFill="1" applyAlignment="1">
      <alignment horizontal="center" vertical="center" wrapText="1"/>
    </xf>
    <xf numFmtId="0" fontId="8" fillId="2" borderId="0" xfId="15" applyFont="1" applyFill="1" applyAlignment="1">
      <alignment horizontal="center" vertical="top"/>
    </xf>
    <xf numFmtId="0" fontId="12" fillId="2" borderId="0" xfId="15" applyFont="1" applyFill="1" applyAlignment="1">
      <alignment horizontal="left" vertical="top"/>
    </xf>
    <xf numFmtId="0" fontId="8" fillId="2" borderId="0" xfId="15" applyFont="1" applyFill="1" applyAlignment="1">
      <alignment horizontal="right" vertical="top"/>
    </xf>
    <xf numFmtId="0" fontId="12" fillId="3" borderId="15" xfId="15" applyFont="1" applyFill="1" applyBorder="1" applyAlignment="1">
      <alignment horizontal="center" vertical="center" wrapText="1"/>
    </xf>
    <xf numFmtId="0" fontId="12" fillId="3" borderId="16" xfId="15" applyFont="1" applyFill="1" applyBorder="1" applyAlignment="1">
      <alignment horizontal="center" vertical="center" wrapText="1"/>
    </xf>
    <xf numFmtId="0" fontId="12" fillId="3" borderId="17" xfId="15" applyFont="1" applyFill="1" applyBorder="1" applyAlignment="1">
      <alignment horizontal="center" vertical="center"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4" fontId="12" fillId="2" borderId="12" xfId="15" applyNumberFormat="1" applyFont="1" applyFill="1" applyBorder="1" applyAlignment="1">
      <alignment horizontal="center" vertical="top"/>
    </xf>
    <xf numFmtId="4" fontId="12" fillId="2" borderId="13" xfId="15" applyNumberFormat="1" applyFont="1" applyFill="1" applyBorder="1" applyAlignment="1">
      <alignment horizontal="left" vertical="top" wrapText="1"/>
    </xf>
    <xf numFmtId="4" fontId="12" fillId="2" borderId="13" xfId="15" applyNumberFormat="1" applyFont="1" applyFill="1" applyBorder="1" applyAlignment="1">
      <alignment horizontal="center" vertical="top"/>
    </xf>
    <xf numFmtId="4" fontId="12" fillId="2" borderId="13" xfId="15" applyNumberFormat="1" applyFont="1" applyFill="1" applyBorder="1" applyAlignment="1">
      <alignment horizontal="right" vertical="top"/>
    </xf>
    <xf numFmtId="4" fontId="12" fillId="2" borderId="14" xfId="15" applyNumberFormat="1" applyFont="1" applyFill="1" applyBorder="1" applyAlignment="1">
      <alignment horizontal="right" vertical="top"/>
    </xf>
    <xf numFmtId="0" fontId="12" fillId="2" borderId="0" xfId="15" applyFont="1" applyFill="1" applyAlignment="1">
      <alignment horizontal="center" vertical="center"/>
    </xf>
    <xf numFmtId="0" fontId="12" fillId="2" borderId="0" xfId="15" applyFont="1" applyFill="1" applyAlignment="1">
      <alignment horizontal="center" vertical="top"/>
    </xf>
    <xf numFmtId="0" fontId="14" fillId="2" borderId="0" xfId="15" applyFont="1" applyFill="1" applyAlignment="1">
      <alignment horizontal="center" vertical="center"/>
    </xf>
    <xf numFmtId="0" fontId="14" fillId="2" borderId="0" xfId="15" applyFont="1" applyFill="1" applyAlignment="1">
      <alignment horizontal="center" vertical="top"/>
    </xf>
    <xf numFmtId="0" fontId="12" fillId="2" borderId="0" xfId="15" applyFont="1" applyFill="1" applyAlignment="1">
      <alignment horizontal="right" vertical="center"/>
    </xf>
    <xf numFmtId="0" fontId="18" fillId="2" borderId="0" xfId="15" applyFont="1" applyFill="1" applyAlignment="1">
      <alignment horizontal="center" vertical="center"/>
    </xf>
    <xf numFmtId="0" fontId="16" fillId="2" borderId="0" xfId="15" applyFont="1" applyFill="1" applyAlignment="1">
      <alignment horizontal="center" vertical="top"/>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3" fontId="12" fillId="2" borderId="10" xfId="15" applyNumberFormat="1" applyFont="1" applyFill="1" applyBorder="1" applyAlignment="1">
      <alignment horizontal="right" vertical="top"/>
    </xf>
    <xf numFmtId="168"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3"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left" vertical="top" wrapText="1"/>
    </xf>
    <xf numFmtId="3"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2" borderId="12" xfId="15" applyFont="1" applyFill="1" applyBorder="1" applyAlignment="1">
      <alignment horizontal="center" vertical="top"/>
    </xf>
    <xf numFmtId="0" fontId="12" fillId="2" borderId="13" xfId="15" applyFont="1" applyFill="1" applyBorder="1" applyAlignment="1">
      <alignment horizontal="left" vertical="top" wrapText="1"/>
    </xf>
    <xf numFmtId="3"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2" fillId="2" borderId="0" xfId="15" applyFont="1" applyFill="1" applyAlignment="1">
      <alignment horizontal="right"/>
    </xf>
    <xf numFmtId="0" fontId="17" fillId="2" borderId="0" xfId="15" applyFont="1" applyFill="1" applyAlignment="1">
      <alignment horizontal="center" vertical="center" wrapText="1"/>
    </xf>
    <xf numFmtId="0" fontId="18" fillId="2" borderId="0" xfId="15" applyFont="1" applyFill="1" applyAlignment="1">
      <alignment horizontal="center" vertical="top"/>
    </xf>
    <xf numFmtId="0" fontId="8" fillId="2" borderId="0" xfId="15" applyFont="1" applyFill="1" applyAlignment="1">
      <alignment horizontal="center" vertical="center"/>
    </xf>
    <xf numFmtId="0" fontId="19" fillId="2" borderId="0" xfId="15" applyFont="1" applyFill="1" applyAlignment="1">
      <alignment horizontal="right" vertical="top"/>
    </xf>
    <xf numFmtId="3" fontId="12" fillId="2" borderId="11"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3" fontId="12" fillId="2" borderId="14" xfId="15" applyNumberFormat="1" applyFont="1" applyFill="1" applyBorder="1" applyAlignment="1">
      <alignment horizontal="right" vertical="top"/>
    </xf>
    <xf numFmtId="0" fontId="19" fillId="2" borderId="0" xfId="15" applyFont="1" applyFill="1" applyAlignment="1">
      <alignment horizontal="center" vertical="top"/>
    </xf>
    <xf numFmtId="0" fontId="19" fillId="2" borderId="0" xfId="15" applyFont="1" applyFill="1" applyAlignment="1">
      <alignment horizontal="center" vertical="center"/>
    </xf>
    <xf numFmtId="0" fontId="19" fillId="2" borderId="0" xfId="15" applyFont="1" applyFill="1" applyAlignment="1">
      <alignment horizontal="center"/>
    </xf>
    <xf numFmtId="0" fontId="20" fillId="2" borderId="0" xfId="15" applyFont="1" applyFill="1" applyAlignment="1">
      <alignment horizontal="right" vertical="center"/>
    </xf>
    <xf numFmtId="0" fontId="12" fillId="2" borderId="0" xfId="15" applyFont="1" applyFill="1" applyAlignment="1">
      <alignment horizontal="left" vertical="top"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8"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8"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8"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8"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12" fillId="2" borderId="0" xfId="15" applyFont="1" applyFill="1" applyAlignment="1">
      <alignment horizontal="center"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0" fontId="21" fillId="2" borderId="0" xfId="15" applyFont="1" applyFill="1" applyAlignment="1">
      <alignment horizontal="right" vertical="center"/>
    </xf>
    <xf numFmtId="0" fontId="14" fillId="2" borderId="0" xfId="15" applyFont="1" applyFill="1" applyAlignment="1">
      <alignment horizontal="right" vertical="top"/>
    </xf>
    <xf numFmtId="0" fontId="22" fillId="2" borderId="2" xfId="15" applyFont="1" applyFill="1" applyBorder="1" applyAlignment="1">
      <alignment horizontal="right" vertical="top"/>
    </xf>
    <xf numFmtId="4"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8" xfId="15" applyFont="1" applyFill="1" applyBorder="1" applyAlignment="1">
      <alignment horizontal="center" vertical="center" wrapText="1"/>
    </xf>
    <xf numFmtId="0" fontId="12" fillId="3" borderId="20" xfId="15" applyFont="1" applyFill="1" applyBorder="1" applyAlignment="1">
      <alignment horizontal="center" vertical="center" wrapText="1"/>
    </xf>
    <xf numFmtId="0" fontId="14" fillId="2" borderId="2" xfId="15"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0" fontId="25" fillId="4" borderId="0" xfId="17" applyFont="1" applyFill="1" applyAlignment="1">
      <alignment vertical="center"/>
    </xf>
    <xf numFmtId="0" fontId="25" fillId="5" borderId="0" xfId="17" applyFont="1" applyFill="1"/>
    <xf numFmtId="0" fontId="26" fillId="5" borderId="0" xfId="16" applyFont="1" applyFill="1" applyAlignment="1">
      <alignment vertical="center" wrapText="1"/>
    </xf>
    <xf numFmtId="0" fontId="25" fillId="4" borderId="0" xfId="17" applyFont="1" applyFill="1"/>
    <xf numFmtId="0" fontId="29" fillId="5" borderId="0" xfId="16" applyFont="1" applyFill="1" applyAlignment="1">
      <alignment horizontal="center" vertical="center"/>
    </xf>
    <xf numFmtId="0" fontId="30" fillId="4" borderId="0" xfId="17" applyFont="1" applyFill="1"/>
    <xf numFmtId="0" fontId="31" fillId="5" borderId="0" xfId="16" applyFont="1" applyFill="1"/>
    <xf numFmtId="0" fontId="30" fillId="5" borderId="0" xfId="17" applyFont="1" applyFill="1"/>
    <xf numFmtId="0" fontId="30" fillId="5" borderId="0" xfId="16" applyFont="1" applyFill="1" applyAlignment="1">
      <alignment horizontal="left" vertical="top"/>
    </xf>
    <xf numFmtId="0" fontId="30" fillId="5" borderId="0" xfId="16" applyFont="1" applyFill="1" applyAlignment="1">
      <alignment horizontal="left" vertical="top" wrapText="1"/>
    </xf>
    <xf numFmtId="0" fontId="30" fillId="0" borderId="0" xfId="18" applyFont="1" applyAlignment="1">
      <alignment horizontal="left" vertical="center" readingOrder="1"/>
    </xf>
    <xf numFmtId="0" fontId="30" fillId="5" borderId="0" xfId="16" applyFont="1" applyFill="1" applyAlignment="1">
      <alignment horizontal="left" vertical="center" wrapText="1"/>
    </xf>
    <xf numFmtId="0" fontId="32" fillId="5" borderId="0" xfId="16" applyFont="1" applyFill="1" applyAlignment="1">
      <alignment horizontal="left" vertical="top"/>
    </xf>
    <xf numFmtId="0" fontId="32" fillId="5" borderId="0" xfId="16" applyFont="1" applyFill="1" applyAlignment="1">
      <alignment vertical="center"/>
    </xf>
    <xf numFmtId="169" fontId="32" fillId="5" borderId="0" xfId="16" quotePrefix="1" applyNumberFormat="1" applyFont="1" applyFill="1" applyAlignment="1">
      <alignment horizontal="left" vertical="center"/>
    </xf>
    <xf numFmtId="15" fontId="31" fillId="2" borderId="0" xfId="18" quotePrefix="1" applyNumberFormat="1" applyFont="1" applyFill="1" applyAlignment="1">
      <alignment horizontal="left" vertical="top"/>
    </xf>
    <xf numFmtId="15" fontId="30" fillId="5" borderId="0" xfId="17" applyNumberFormat="1" applyFont="1" applyFill="1"/>
    <xf numFmtId="37" fontId="31" fillId="5" borderId="0" xfId="16" applyNumberFormat="1" applyFont="1" applyFill="1" applyAlignment="1">
      <alignment horizontal="left"/>
    </xf>
    <xf numFmtId="0" fontId="30" fillId="5" borderId="0" xfId="17" applyFont="1" applyFill="1" applyAlignment="1">
      <alignment horizontal="center"/>
    </xf>
    <xf numFmtId="0" fontId="32" fillId="6" borderId="25" xfId="17" applyFont="1" applyFill="1" applyBorder="1" applyAlignment="1">
      <alignment horizontal="center" vertical="center" wrapText="1"/>
    </xf>
    <xf numFmtId="49" fontId="30" fillId="5" borderId="25" xfId="17" applyNumberFormat="1" applyFont="1" applyFill="1" applyBorder="1" applyAlignment="1">
      <alignment horizontal="center" vertical="center" wrapText="1"/>
    </xf>
    <xf numFmtId="49" fontId="30" fillId="5" borderId="25" xfId="17" applyNumberFormat="1" applyFont="1" applyFill="1" applyBorder="1" applyAlignment="1">
      <alignment horizontal="left" vertical="center" wrapText="1"/>
    </xf>
    <xf numFmtId="0" fontId="30" fillId="5" borderId="25" xfId="17" applyFont="1" applyFill="1" applyBorder="1"/>
    <xf numFmtId="0" fontId="30" fillId="5" borderId="25" xfId="17" applyFont="1" applyFill="1" applyBorder="1" applyAlignment="1">
      <alignment vertical="center" wrapText="1"/>
    </xf>
    <xf numFmtId="170" fontId="30" fillId="5" borderId="25" xfId="17" applyNumberFormat="1" applyFont="1" applyFill="1" applyBorder="1" applyAlignment="1">
      <alignment vertical="center" wrapText="1"/>
    </xf>
    <xf numFmtId="10" fontId="30" fillId="5" borderId="25" xfId="17" applyNumberFormat="1" applyFont="1" applyFill="1" applyBorder="1" applyAlignment="1">
      <alignment horizontal="left" vertical="center" wrapText="1"/>
    </xf>
    <xf numFmtId="37" fontId="32" fillId="5" borderId="25" xfId="17" applyNumberFormat="1" applyFont="1" applyFill="1" applyBorder="1" applyAlignment="1">
      <alignment horizontal="left" vertical="center" wrapText="1"/>
    </xf>
    <xf numFmtId="10" fontId="32" fillId="5" borderId="25" xfId="17" applyNumberFormat="1" applyFont="1" applyFill="1" applyBorder="1" applyAlignment="1">
      <alignment horizontal="left" vertical="center" wrapText="1"/>
    </xf>
    <xf numFmtId="10" fontId="30" fillId="5" borderId="25" xfId="17" applyNumberFormat="1" applyFont="1" applyFill="1" applyBorder="1"/>
    <xf numFmtId="49" fontId="32" fillId="5" borderId="25" xfId="17" applyNumberFormat="1" applyFont="1" applyFill="1" applyBorder="1" applyAlignment="1">
      <alignment horizontal="center" vertical="center" wrapText="1"/>
    </xf>
    <xf numFmtId="49" fontId="32" fillId="5" borderId="25" xfId="17" applyNumberFormat="1" applyFont="1" applyFill="1" applyBorder="1" applyAlignment="1">
      <alignment horizontal="left" vertical="center" wrapText="1"/>
    </xf>
    <xf numFmtId="0" fontId="32" fillId="5" borderId="25" xfId="17" applyFont="1" applyFill="1" applyBorder="1" applyAlignment="1">
      <alignment vertical="center" wrapText="1"/>
    </xf>
    <xf numFmtId="170" fontId="32" fillId="5" borderId="25" xfId="17" applyNumberFormat="1" applyFont="1" applyFill="1" applyBorder="1" applyAlignment="1">
      <alignment vertical="center" wrapText="1"/>
    </xf>
    <xf numFmtId="0" fontId="32" fillId="4" borderId="0" xfId="17" applyFont="1" applyFill="1"/>
    <xf numFmtId="0" fontId="34" fillId="5" borderId="0" xfId="16" applyFont="1" applyFill="1" applyAlignment="1">
      <alignment horizontal="center" vertical="center"/>
    </xf>
    <xf numFmtId="0" fontId="32" fillId="5" borderId="0" xfId="16" applyFont="1" applyFill="1" applyAlignment="1">
      <alignment horizontal="center" vertical="center"/>
    </xf>
    <xf numFmtId="0" fontId="30" fillId="5" borderId="0" xfId="17" applyFont="1" applyFill="1" applyAlignment="1">
      <alignment horizontal="center" vertical="center"/>
    </xf>
    <xf numFmtId="172" fontId="32" fillId="5" borderId="0" xfId="19" applyNumberFormat="1" applyFont="1" applyFill="1" applyAlignment="1">
      <alignment horizontal="center" vertical="center"/>
      <protection locked="0"/>
    </xf>
    <xf numFmtId="0" fontId="30" fillId="4" borderId="0" xfId="17" applyFont="1" applyFill="1" applyAlignment="1">
      <alignment horizontal="center" vertical="center"/>
    </xf>
    <xf numFmtId="0" fontId="35" fillId="5" borderId="0" xfId="16" applyFont="1" applyFill="1" applyAlignment="1">
      <alignment horizontal="center" vertical="center"/>
    </xf>
    <xf numFmtId="172" fontId="35" fillId="5" borderId="0" xfId="19" applyNumberFormat="1" applyFont="1" applyFill="1" applyAlignment="1">
      <alignment horizontal="center" vertical="center"/>
      <protection locked="0"/>
    </xf>
    <xf numFmtId="0" fontId="25" fillId="5" borderId="0" xfId="17" applyFont="1" applyFill="1" applyAlignment="1">
      <alignment horizontal="center" vertical="center"/>
    </xf>
    <xf numFmtId="172" fontId="34" fillId="5" borderId="0" xfId="19" applyNumberFormat="1" applyFont="1" applyFill="1" applyAlignment="1">
      <alignment horizontal="center" vertical="center"/>
      <protection locked="0"/>
    </xf>
    <xf numFmtId="0" fontId="25" fillId="4" borderId="0" xfId="17" applyFont="1" applyFill="1" applyAlignment="1">
      <alignment horizontal="center" vertical="center"/>
    </xf>
    <xf numFmtId="0" fontId="32" fillId="5" borderId="0" xfId="17" applyFont="1" applyFill="1" applyAlignment="1">
      <alignment horizontal="center" vertical="center"/>
    </xf>
    <xf numFmtId="0" fontId="32" fillId="4" borderId="0" xfId="17" applyFont="1" applyFill="1" applyAlignment="1">
      <alignment horizontal="center" vertical="center"/>
    </xf>
    <xf numFmtId="0" fontId="34" fillId="5" borderId="0" xfId="16" applyFont="1" applyFill="1"/>
    <xf numFmtId="172" fontId="34" fillId="5" borderId="0" xfId="19" applyNumberFormat="1" applyFont="1" applyFill="1">
      <protection locked="0"/>
    </xf>
    <xf numFmtId="0" fontId="25" fillId="4" borderId="0" xfId="17" applyFont="1" applyFill="1" applyAlignment="1">
      <alignment horizontal="center"/>
    </xf>
    <xf numFmtId="0" fontId="8" fillId="2" borderId="0" xfId="18" applyFont="1" applyFill="1" applyAlignment="1">
      <alignment horizontal="left" vertical="top"/>
    </xf>
    <xf numFmtId="0" fontId="21" fillId="2" borderId="0" xfId="18" applyFont="1" applyFill="1" applyAlignment="1">
      <alignment horizontal="center" vertical="center"/>
    </xf>
    <xf numFmtId="0" fontId="33" fillId="0" borderId="0" xfId="18">
      <alignment vertical="center"/>
    </xf>
    <xf numFmtId="0" fontId="19" fillId="2" borderId="0" xfId="18" applyFont="1" applyFill="1" applyAlignment="1">
      <alignment horizontal="center" vertical="center" wrapText="1"/>
    </xf>
    <xf numFmtId="0" fontId="19" fillId="2" borderId="0" xfId="18" applyFont="1" applyFill="1" applyAlignment="1">
      <alignment horizontal="center" vertical="center"/>
    </xf>
    <xf numFmtId="0" fontId="37" fillId="0" borderId="0" xfId="18" applyFont="1">
      <alignment vertical="center"/>
    </xf>
    <xf numFmtId="0" fontId="22" fillId="0" borderId="0" xfId="18" applyFont="1">
      <alignment vertical="center"/>
    </xf>
    <xf numFmtId="0" fontId="38" fillId="0" borderId="0" xfId="18" applyFont="1">
      <alignment vertical="center"/>
    </xf>
    <xf numFmtId="0" fontId="38" fillId="5" borderId="0" xfId="16" applyFont="1" applyFill="1" applyAlignment="1">
      <alignment horizontal="left" vertical="top" wrapText="1"/>
    </xf>
    <xf numFmtId="0" fontId="38" fillId="5" borderId="0" xfId="16" applyFont="1" applyFill="1" applyAlignment="1">
      <alignment horizontal="left" vertical="top"/>
    </xf>
    <xf numFmtId="0" fontId="37" fillId="5" borderId="0" xfId="16" applyFont="1" applyFill="1" applyAlignment="1">
      <alignment horizontal="left" vertical="top"/>
    </xf>
    <xf numFmtId="169" fontId="37" fillId="5" borderId="0" xfId="16" quotePrefix="1" applyNumberFormat="1" applyFont="1" applyFill="1" applyAlignment="1">
      <alignment horizontal="left" vertical="center"/>
    </xf>
    <xf numFmtId="173" fontId="38" fillId="2" borderId="0" xfId="18" quotePrefix="1" applyNumberFormat="1" applyFont="1" applyFill="1" applyAlignment="1">
      <alignment horizontal="left" vertical="top"/>
    </xf>
    <xf numFmtId="0" fontId="19" fillId="2" borderId="0" xfId="18" applyFont="1" applyFill="1" applyAlignment="1">
      <alignment horizontal="right" vertical="top"/>
    </xf>
    <xf numFmtId="0" fontId="39" fillId="5" borderId="0" xfId="16" applyFont="1" applyFill="1" applyAlignment="1">
      <alignment horizontal="left" vertical="top"/>
    </xf>
    <xf numFmtId="15" fontId="39" fillId="2" borderId="0" xfId="18" applyNumberFormat="1" applyFont="1" applyFill="1" applyAlignment="1">
      <alignment horizontal="left" vertical="top"/>
    </xf>
    <xf numFmtId="0" fontId="21" fillId="2" borderId="0" xfId="18" applyFont="1" applyFill="1" applyAlignment="1">
      <alignment horizontal="left" vertical="top"/>
    </xf>
    <xf numFmtId="0" fontId="40" fillId="0" borderId="0" xfId="18" applyFont="1">
      <alignment vertical="center"/>
    </xf>
    <xf numFmtId="0" fontId="41" fillId="0" borderId="0" xfId="18" applyFont="1">
      <alignment vertical="center"/>
    </xf>
    <xf numFmtId="0" fontId="36" fillId="0" borderId="0" xfId="18" applyFont="1">
      <alignment vertical="center"/>
    </xf>
    <xf numFmtId="0" fontId="21" fillId="0" borderId="0" xfId="18" applyFont="1">
      <alignment vertical="center"/>
    </xf>
    <xf numFmtId="0" fontId="40" fillId="7" borderId="25" xfId="18" applyFont="1" applyFill="1" applyBorder="1" applyAlignment="1">
      <alignment horizontal="center" vertical="center" wrapText="1"/>
    </xf>
    <xf numFmtId="0" fontId="42" fillId="7" borderId="25" xfId="18" applyFont="1" applyFill="1" applyBorder="1" applyAlignment="1">
      <alignment horizontal="center" vertical="center" wrapText="1"/>
    </xf>
    <xf numFmtId="0" fontId="42" fillId="7" borderId="25" xfId="18" applyFont="1" applyFill="1" applyBorder="1" applyAlignment="1">
      <alignment vertical="center" wrapText="1"/>
    </xf>
    <xf numFmtId="0" fontId="43" fillId="7" borderId="0" xfId="18" applyFont="1" applyFill="1" applyAlignment="1">
      <alignment horizontal="center" vertical="center" wrapText="1"/>
    </xf>
    <xf numFmtId="0" fontId="43" fillId="7" borderId="0" xfId="18" applyFont="1" applyFill="1" applyAlignment="1">
      <alignment vertical="center" wrapText="1"/>
    </xf>
    <xf numFmtId="0" fontId="44" fillId="0" borderId="0" xfId="18" applyFont="1">
      <alignment vertical="center"/>
    </xf>
    <xf numFmtId="0" fontId="41" fillId="0" borderId="25" xfId="18" applyFont="1" applyBorder="1" applyAlignment="1">
      <alignment horizontal="center" vertical="center" wrapText="1"/>
    </xf>
    <xf numFmtId="0" fontId="42" fillId="7" borderId="25" xfId="18" applyFont="1" applyFill="1" applyBorder="1" applyAlignment="1">
      <alignment horizontal="left" vertical="center" wrapText="1"/>
    </xf>
    <xf numFmtId="0" fontId="19" fillId="0" borderId="0" xfId="18" applyFont="1">
      <alignment vertical="center"/>
    </xf>
    <xf numFmtId="0" fontId="21" fillId="0" borderId="0" xfId="18" applyFont="1" applyAlignment="1">
      <alignment horizontal="center" vertical="center" wrapText="1"/>
    </xf>
    <xf numFmtId="0" fontId="22" fillId="0" borderId="0" xfId="18" applyFont="1" applyAlignment="1">
      <alignment horizontal="center" vertical="center"/>
    </xf>
    <xf numFmtId="0" fontId="21" fillId="0" borderId="0" xfId="18" applyFont="1" applyAlignment="1">
      <alignment vertical="center" wrapText="1"/>
    </xf>
    <xf numFmtId="0" fontId="33" fillId="0" borderId="0" xfId="18" applyAlignment="1">
      <alignment horizontal="center" vertical="center"/>
    </xf>
    <xf numFmtId="0" fontId="19" fillId="0" borderId="0" xfId="18" applyFont="1" applyAlignment="1">
      <alignment horizontal="center" vertical="center" wrapText="1"/>
    </xf>
    <xf numFmtId="0" fontId="46" fillId="0" borderId="0" xfId="18" applyFont="1" applyAlignment="1">
      <alignment horizontal="center" vertical="center"/>
    </xf>
    <xf numFmtId="0" fontId="46" fillId="0" borderId="0" xfId="18" applyFont="1">
      <alignment vertical="center"/>
    </xf>
    <xf numFmtId="0" fontId="12" fillId="3" borderId="19" xfId="15" applyFont="1" applyFill="1" applyBorder="1" applyAlignment="1">
      <alignment horizontal="center" vertical="center" wrapText="1"/>
    </xf>
    <xf numFmtId="4" fontId="14" fillId="2" borderId="10" xfId="15" applyNumberFormat="1" applyFont="1" applyFill="1" applyBorder="1" applyAlignment="1">
      <alignment horizontal="right" vertical="top"/>
    </xf>
    <xf numFmtId="3" fontId="8" fillId="2" borderId="13" xfId="15" applyNumberFormat="1" applyFont="1" applyFill="1" applyBorder="1" applyAlignment="1">
      <alignment horizontal="center" vertical="top"/>
    </xf>
    <xf numFmtId="3" fontId="8" fillId="2" borderId="12" xfId="15" applyNumberFormat="1" applyFont="1" applyFill="1" applyBorder="1" applyAlignment="1">
      <alignment horizontal="left" vertical="top" wrapText="1"/>
    </xf>
    <xf numFmtId="3" fontId="8" fillId="2" borderId="10" xfId="15" applyNumberFormat="1" applyFont="1" applyFill="1" applyBorder="1" applyAlignment="1">
      <alignment horizontal="center" vertical="top"/>
    </xf>
    <xf numFmtId="3" fontId="12" fillId="2" borderId="10" xfId="15" applyNumberFormat="1" applyFont="1" applyFill="1" applyBorder="1" applyAlignment="1">
      <alignment horizontal="center" vertical="top"/>
    </xf>
    <xf numFmtId="3" fontId="12" fillId="2" borderId="9" xfId="15" applyNumberFormat="1" applyFont="1" applyFill="1" applyBorder="1" applyAlignment="1">
      <alignment horizontal="left" vertical="top" wrapText="1"/>
    </xf>
    <xf numFmtId="3" fontId="14" fillId="2" borderId="11" xfId="15" applyNumberFormat="1" applyFont="1" applyFill="1" applyBorder="1" applyAlignment="1">
      <alignment horizontal="right" vertical="top"/>
    </xf>
    <xf numFmtId="3" fontId="14" fillId="2" borderId="10" xfId="15" applyNumberFormat="1" applyFont="1" applyFill="1" applyBorder="1" applyAlignment="1">
      <alignment horizontal="center" vertical="top"/>
    </xf>
    <xf numFmtId="3" fontId="14" fillId="2" borderId="9" xfId="15" applyNumberFormat="1" applyFont="1" applyFill="1" applyBorder="1" applyAlignment="1">
      <alignment horizontal="left" vertical="top" wrapText="1"/>
    </xf>
    <xf numFmtId="167" fontId="12" fillId="3" borderId="4" xfId="15" applyNumberFormat="1" applyFont="1" applyFill="1" applyBorder="1" applyAlignment="1">
      <alignment horizontal="center" vertical="center" wrapText="1"/>
    </xf>
    <xf numFmtId="0" fontId="12" fillId="2" borderId="0" xfId="15" applyFont="1" applyFill="1" applyAlignment="1">
      <alignment horizontal="right" vertical="center" wrapText="1"/>
    </xf>
    <xf numFmtId="10" fontId="8" fillId="2" borderId="11" xfId="15" applyNumberFormat="1" applyFont="1" applyFill="1" applyBorder="1" applyAlignment="1">
      <alignment horizontal="right" vertical="top"/>
    </xf>
    <xf numFmtId="0" fontId="8" fillId="2" borderId="10" xfId="15" applyFont="1" applyFill="1" applyBorder="1" applyAlignment="1">
      <alignment horizontal="right" vertical="top"/>
    </xf>
    <xf numFmtId="10" fontId="8" fillId="2" borderId="10" xfId="15" applyNumberFormat="1" applyFont="1" applyFill="1" applyBorder="1" applyAlignment="1">
      <alignment horizontal="right" vertical="top"/>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32" fillId="6" borderId="22" xfId="17" applyFont="1" applyFill="1" applyBorder="1" applyAlignment="1">
      <alignment horizontal="center" vertical="center" wrapText="1"/>
    </xf>
    <xf numFmtId="0" fontId="32" fillId="6" borderId="23" xfId="17" applyFont="1" applyFill="1" applyBorder="1" applyAlignment="1">
      <alignment horizontal="center" vertical="center" wrapText="1"/>
    </xf>
    <xf numFmtId="0" fontId="32" fillId="5" borderId="0" xfId="16" applyFont="1" applyFill="1" applyAlignment="1">
      <alignment horizontal="left" vertical="center" wrapText="1"/>
    </xf>
    <xf numFmtId="0" fontId="32" fillId="5" borderId="0" xfId="16" applyFont="1" applyFill="1" applyAlignment="1">
      <alignment horizontal="left" vertical="center"/>
    </xf>
    <xf numFmtId="37" fontId="30" fillId="5" borderId="0" xfId="16" applyNumberFormat="1" applyFont="1" applyFill="1" applyAlignment="1">
      <alignment horizontal="left"/>
    </xf>
    <xf numFmtId="0" fontId="32" fillId="6" borderId="21" xfId="17" applyFont="1" applyFill="1" applyBorder="1" applyAlignment="1">
      <alignment horizontal="center" vertical="center" wrapText="1"/>
    </xf>
    <xf numFmtId="0" fontId="32" fillId="6" borderId="24" xfId="17" applyFont="1" applyFill="1" applyBorder="1" applyAlignment="1">
      <alignment horizontal="center" vertical="center" wrapText="1"/>
    </xf>
    <xf numFmtId="0" fontId="30" fillId="5" borderId="0" xfId="16" applyFont="1" applyFill="1" applyAlignment="1">
      <alignment horizontal="left" vertical="top" wrapText="1"/>
    </xf>
    <xf numFmtId="0" fontId="30" fillId="5" borderId="0" xfId="16" applyFont="1" applyFill="1" applyAlignment="1">
      <alignment horizontal="left" vertical="center" wrapText="1"/>
    </xf>
    <xf numFmtId="0" fontId="24" fillId="0" borderId="0" xfId="16" applyFont="1" applyAlignment="1">
      <alignment horizontal="right" vertical="center" wrapText="1"/>
    </xf>
    <xf numFmtId="0" fontId="26" fillId="5" borderId="0" xfId="16" applyFont="1" applyFill="1" applyAlignment="1">
      <alignment horizontal="right" vertical="center" wrapText="1"/>
    </xf>
    <xf numFmtId="0" fontId="27" fillId="0" borderId="0" xfId="16" applyFont="1" applyAlignment="1">
      <alignment horizontal="center" vertical="center" wrapText="1"/>
    </xf>
    <xf numFmtId="0" fontId="28" fillId="0" borderId="0" xfId="16" applyFont="1" applyAlignment="1">
      <alignment horizontal="center" vertical="center" wrapText="1"/>
    </xf>
    <xf numFmtId="0" fontId="29" fillId="5" borderId="0" xfId="16" applyFont="1" applyFill="1" applyAlignment="1">
      <alignment horizontal="center" vertical="center" wrapText="1"/>
    </xf>
    <xf numFmtId="0" fontId="29" fillId="5" borderId="0" xfId="16" applyFont="1" applyFill="1" applyAlignment="1">
      <alignment horizontal="center" vertical="center"/>
    </xf>
    <xf numFmtId="0" fontId="32" fillId="5" borderId="0" xfId="16" applyFont="1" applyFill="1" applyAlignment="1">
      <alignment horizontal="left" wrapText="1"/>
    </xf>
    <xf numFmtId="0" fontId="30" fillId="0" borderId="0" xfId="18" applyFont="1" applyAlignment="1">
      <alignment horizontal="left" vertical="center" wrapText="1" readingOrder="1"/>
    </xf>
    <xf numFmtId="0" fontId="21" fillId="0" borderId="0" xfId="18" applyFont="1" applyAlignment="1">
      <alignment horizontal="center" vertical="center" wrapText="1"/>
    </xf>
    <xf numFmtId="0" fontId="36" fillId="0" borderId="0" xfId="18" applyFont="1" applyAlignment="1">
      <alignment horizontal="center" vertical="center" wrapText="1"/>
    </xf>
    <xf numFmtId="0" fontId="36" fillId="0" borderId="0" xfId="18" applyFont="1" applyAlignment="1">
      <alignment horizontal="center" vertical="top"/>
    </xf>
    <xf numFmtId="0" fontId="36" fillId="0" borderId="0" xfId="18" applyFont="1" applyAlignment="1">
      <alignment horizontal="center" vertical="top" wrapText="1"/>
    </xf>
    <xf numFmtId="0" fontId="36" fillId="7" borderId="25" xfId="18" applyFont="1" applyFill="1" applyBorder="1" applyAlignment="1">
      <alignment horizontal="center" vertical="center" wrapText="1"/>
    </xf>
    <xf numFmtId="0" fontId="40" fillId="7" borderId="25" xfId="18" applyFont="1" applyFill="1" applyBorder="1" applyAlignment="1">
      <alignment horizontal="center" vertical="center" wrapText="1"/>
    </xf>
    <xf numFmtId="0" fontId="36" fillId="2" borderId="0" xfId="18" applyFont="1" applyFill="1" applyAlignment="1">
      <alignment horizontal="center" vertical="top"/>
    </xf>
    <xf numFmtId="0" fontId="37" fillId="5" borderId="0" xfId="16" applyFont="1" applyFill="1" applyAlignment="1">
      <alignment horizontal="left" vertical="center" wrapText="1"/>
    </xf>
    <xf numFmtId="0" fontId="37" fillId="5" borderId="0" xfId="16" applyFont="1" applyFill="1" applyAlignment="1">
      <alignment horizontal="left" vertical="center"/>
    </xf>
    <xf numFmtId="0" fontId="38" fillId="5" borderId="0" xfId="16" applyFont="1" applyFill="1" applyAlignment="1">
      <alignment horizontal="left" vertical="center" wrapText="1"/>
    </xf>
    <xf numFmtId="0" fontId="37" fillId="5" borderId="0" xfId="16" applyFont="1" applyFill="1" applyAlignment="1">
      <alignment horizontal="left" vertical="top" wrapText="1"/>
    </xf>
    <xf numFmtId="0" fontId="38" fillId="5" borderId="0" xfId="16" applyFont="1" applyFill="1" applyAlignment="1">
      <alignment horizontal="left"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B4F0C57E-5638-4F23-B250-EF4EA8E8AE07}"/>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7382D166-45FC-448E-9121-AD8835CB57F1}"/>
    <cellStyle name="Normal 3 3" xfId="18" xr:uid="{29CC8193-C55B-4410-A541-1AB1F27DFDF4}"/>
    <cellStyle name="Normal 4" xfId="16" xr:uid="{8A4C9AF2-C2A2-4591-9594-0A6CCBBE40E6}"/>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15240</xdr:colOff>
      <xdr:row>0</xdr:row>
      <xdr:rowOff>45720</xdr:rowOff>
    </xdr:from>
    <xdr:ext cx="922020" cy="495300"/>
    <xdr:pic>
      <xdr:nvPicPr>
        <xdr:cNvPr id="2" name="Picture 1">
          <a:extLst>
            <a:ext uri="{FF2B5EF4-FFF2-40B4-BE49-F238E27FC236}">
              <a16:creationId xmlns:a16="http://schemas.microsoft.com/office/drawing/2014/main" id="{9427F2D6-1D78-4F4A-8A2B-4430ABD1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45720"/>
          <a:ext cx="92202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403860</xdr:colOff>
      <xdr:row>0</xdr:row>
      <xdr:rowOff>7620</xdr:rowOff>
    </xdr:from>
    <xdr:ext cx="5059680" cy="586740"/>
    <xdr:sp macro="" textlink="" fLocksText="0">
      <xdr:nvSpPr>
        <xdr:cNvPr id="3" name="Text Box 2">
          <a:extLst>
            <a:ext uri="{FF2B5EF4-FFF2-40B4-BE49-F238E27FC236}">
              <a16:creationId xmlns:a16="http://schemas.microsoft.com/office/drawing/2014/main" id="{88C7277B-D8BB-43EF-AB6E-B91F82787A15}"/>
            </a:ext>
          </a:extLst>
        </xdr:cNvPr>
        <xdr:cNvSpPr txBox="1">
          <a:spLocks noChangeArrowheads="1"/>
        </xdr:cNvSpPr>
      </xdr:nvSpPr>
      <xdr:spPr bwMode="auto">
        <a:xfrm>
          <a:off x="1013460" y="7620"/>
          <a:ext cx="505968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oneCellAnchor>
  <xdr:oneCellAnchor>
    <xdr:from>
      <xdr:col>0</xdr:col>
      <xdr:colOff>7620</xdr:colOff>
      <xdr:row>1</xdr:row>
      <xdr:rowOff>7620</xdr:rowOff>
    </xdr:from>
    <xdr:ext cx="7635240" cy="419100"/>
    <xdr:sp macro="" textlink="" fLocksText="0">
      <xdr:nvSpPr>
        <xdr:cNvPr id="4" name="Text Box 3">
          <a:extLst>
            <a:ext uri="{FF2B5EF4-FFF2-40B4-BE49-F238E27FC236}">
              <a16:creationId xmlns:a16="http://schemas.microsoft.com/office/drawing/2014/main" id="{58FFFD25-7642-49AD-B53C-F9CBFBE61230}"/>
            </a:ext>
          </a:extLst>
        </xdr:cNvPr>
        <xdr:cNvSpPr txBox="1">
          <a:spLocks noChangeArrowheads="1"/>
        </xdr:cNvSpPr>
      </xdr:nvSpPr>
      <xdr:spPr bwMode="auto">
        <a:xfrm>
          <a:off x="7620" y="190500"/>
          <a:ext cx="763524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7620</xdr:colOff>
      <xdr:row>2</xdr:row>
      <xdr:rowOff>7620</xdr:rowOff>
    </xdr:from>
    <xdr:ext cx="7635240" cy="342900"/>
    <xdr:sp macro="" textlink="" fLocksText="0">
      <xdr:nvSpPr>
        <xdr:cNvPr id="5" name="Text Box 4">
          <a:extLst>
            <a:ext uri="{FF2B5EF4-FFF2-40B4-BE49-F238E27FC236}">
              <a16:creationId xmlns:a16="http://schemas.microsoft.com/office/drawing/2014/main" id="{C7179810-A287-474F-AA1A-83B5846C297F}"/>
            </a:ext>
          </a:extLst>
        </xdr:cNvPr>
        <xdr:cNvSpPr txBox="1">
          <a:spLocks noChangeArrowheads="1"/>
        </xdr:cNvSpPr>
      </xdr:nvSpPr>
      <xdr:spPr bwMode="auto">
        <a:xfrm>
          <a:off x="7620" y="373380"/>
          <a:ext cx="76352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oneCellAnchor>
  <xdr:oneCellAnchor>
    <xdr:from>
      <xdr:col>0</xdr:col>
      <xdr:colOff>7620</xdr:colOff>
      <xdr:row>3</xdr:row>
      <xdr:rowOff>7620</xdr:rowOff>
    </xdr:from>
    <xdr:ext cx="7635240" cy="160020"/>
    <xdr:sp macro="" textlink="" fLocksText="0">
      <xdr:nvSpPr>
        <xdr:cNvPr id="6" name="Text Box 5">
          <a:extLst>
            <a:ext uri="{FF2B5EF4-FFF2-40B4-BE49-F238E27FC236}">
              <a16:creationId xmlns:a16="http://schemas.microsoft.com/office/drawing/2014/main" id="{3D064216-9A45-4B20-83E7-888D0953E092}"/>
            </a:ext>
          </a:extLst>
        </xdr:cNvPr>
        <xdr:cNvSpPr txBox="1">
          <a:spLocks noChangeArrowheads="1"/>
        </xdr:cNvSpPr>
      </xdr:nvSpPr>
      <xdr:spPr bwMode="auto">
        <a:xfrm>
          <a:off x="7620" y="556260"/>
          <a:ext cx="763524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0" i="0" u="none" strike="noStrike" baseline="0">
              <a:solidFill>
                <a:srgbClr val="000000"/>
              </a:solidFill>
              <a:latin typeface="Times New Roman"/>
              <a:cs typeface="Times New Roman"/>
            </a:rPr>
            <a:t>Quý 3 năm 2025 / Quarter 3 of 2025</a:t>
          </a:r>
        </a:p>
      </xdr:txBody>
    </xdr:sp>
    <xdr:clientData/>
  </xdr:oneCellAnchor>
  <xdr:oneCellAnchor>
    <xdr:from>
      <xdr:col>0</xdr:col>
      <xdr:colOff>7620</xdr:colOff>
      <xdr:row>5</xdr:row>
      <xdr:rowOff>7620</xdr:rowOff>
    </xdr:from>
    <xdr:ext cx="2575560" cy="198120"/>
    <xdr:sp macro="" textlink="" fLocksText="0">
      <xdr:nvSpPr>
        <xdr:cNvPr id="7" name="Text Box 6">
          <a:extLst>
            <a:ext uri="{FF2B5EF4-FFF2-40B4-BE49-F238E27FC236}">
              <a16:creationId xmlns:a16="http://schemas.microsoft.com/office/drawing/2014/main" id="{D84BFB3D-9D7F-4290-87BD-1EFE939FCDC4}"/>
            </a:ext>
          </a:extLst>
        </xdr:cNvPr>
        <xdr:cNvSpPr txBox="1">
          <a:spLocks noChangeArrowheads="1"/>
        </xdr:cNvSpPr>
      </xdr:nvSpPr>
      <xdr:spPr bwMode="auto">
        <a:xfrm>
          <a:off x="7620" y="922020"/>
          <a:ext cx="25755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1</xdr:col>
      <xdr:colOff>403860</xdr:colOff>
      <xdr:row>5</xdr:row>
      <xdr:rowOff>7620</xdr:rowOff>
    </xdr:from>
    <xdr:ext cx="5059680" cy="198120"/>
    <xdr:sp macro="" textlink="" fLocksText="0">
      <xdr:nvSpPr>
        <xdr:cNvPr id="8" name="Text Box 7">
          <a:extLst>
            <a:ext uri="{FF2B5EF4-FFF2-40B4-BE49-F238E27FC236}">
              <a16:creationId xmlns:a16="http://schemas.microsoft.com/office/drawing/2014/main" id="{43E34FDE-E179-42B7-8E78-8BF8457F41CF}"/>
            </a:ext>
          </a:extLst>
        </xdr:cNvPr>
        <xdr:cNvSpPr txBox="1">
          <a:spLocks noChangeArrowheads="1"/>
        </xdr:cNvSpPr>
      </xdr:nvSpPr>
      <xdr:spPr bwMode="auto">
        <a:xfrm>
          <a:off x="1013460" y="92202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7620</xdr:colOff>
      <xdr:row>6</xdr:row>
      <xdr:rowOff>7620</xdr:rowOff>
    </xdr:from>
    <xdr:ext cx="2575560" cy="198120"/>
    <xdr:sp macro="" textlink="" fLocksText="0">
      <xdr:nvSpPr>
        <xdr:cNvPr id="9" name="Text Box 8">
          <a:extLst>
            <a:ext uri="{FF2B5EF4-FFF2-40B4-BE49-F238E27FC236}">
              <a16:creationId xmlns:a16="http://schemas.microsoft.com/office/drawing/2014/main" id="{07C5CCA4-FB55-4846-84C4-57315DDD405E}"/>
            </a:ext>
          </a:extLst>
        </xdr:cNvPr>
        <xdr:cNvSpPr txBox="1">
          <a:spLocks noChangeArrowheads="1"/>
        </xdr:cNvSpPr>
      </xdr:nvSpPr>
      <xdr:spPr bwMode="auto">
        <a:xfrm>
          <a:off x="7620" y="1104900"/>
          <a:ext cx="25755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1</xdr:col>
      <xdr:colOff>403860</xdr:colOff>
      <xdr:row>6</xdr:row>
      <xdr:rowOff>7620</xdr:rowOff>
    </xdr:from>
    <xdr:ext cx="5059680" cy="198120"/>
    <xdr:sp macro="" textlink="" fLocksText="0">
      <xdr:nvSpPr>
        <xdr:cNvPr id="10" name="Text Box 9">
          <a:extLst>
            <a:ext uri="{FF2B5EF4-FFF2-40B4-BE49-F238E27FC236}">
              <a16:creationId xmlns:a16="http://schemas.microsoft.com/office/drawing/2014/main" id="{3E012F5E-7992-4425-8C74-58348AB9E83B}"/>
            </a:ext>
          </a:extLst>
        </xdr:cNvPr>
        <xdr:cNvSpPr txBox="1">
          <a:spLocks noChangeArrowheads="1"/>
        </xdr:cNvSpPr>
      </xdr:nvSpPr>
      <xdr:spPr bwMode="auto">
        <a:xfrm>
          <a:off x="1013460" y="110490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7</xdr:row>
      <xdr:rowOff>7620</xdr:rowOff>
    </xdr:from>
    <xdr:ext cx="2575560" cy="198120"/>
    <xdr:sp macro="" textlink="" fLocksText="0">
      <xdr:nvSpPr>
        <xdr:cNvPr id="11" name="Text Box 10">
          <a:extLst>
            <a:ext uri="{FF2B5EF4-FFF2-40B4-BE49-F238E27FC236}">
              <a16:creationId xmlns:a16="http://schemas.microsoft.com/office/drawing/2014/main" id="{B4E11D6C-179A-461B-A848-F8B349F8ADD5}"/>
            </a:ext>
          </a:extLst>
        </xdr:cNvPr>
        <xdr:cNvSpPr txBox="1">
          <a:spLocks noChangeArrowheads="1"/>
        </xdr:cNvSpPr>
      </xdr:nvSpPr>
      <xdr:spPr bwMode="auto">
        <a:xfrm>
          <a:off x="7620" y="1287780"/>
          <a:ext cx="25755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1</xdr:col>
      <xdr:colOff>403860</xdr:colOff>
      <xdr:row>7</xdr:row>
      <xdr:rowOff>7620</xdr:rowOff>
    </xdr:from>
    <xdr:ext cx="5059680" cy="198120"/>
    <xdr:sp macro="" textlink="" fLocksText="0">
      <xdr:nvSpPr>
        <xdr:cNvPr id="12" name="Text Box 11">
          <a:extLst>
            <a:ext uri="{FF2B5EF4-FFF2-40B4-BE49-F238E27FC236}">
              <a16:creationId xmlns:a16="http://schemas.microsoft.com/office/drawing/2014/main" id="{9F11686B-A591-4747-81C1-D3BA8109EB9F}"/>
            </a:ext>
          </a:extLst>
        </xdr:cNvPr>
        <xdr:cNvSpPr txBox="1">
          <a:spLocks noChangeArrowheads="1"/>
        </xdr:cNvSpPr>
      </xdr:nvSpPr>
      <xdr:spPr bwMode="auto">
        <a:xfrm>
          <a:off x="1013460" y="128778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7620</xdr:colOff>
      <xdr:row>8</xdr:row>
      <xdr:rowOff>7620</xdr:rowOff>
    </xdr:from>
    <xdr:ext cx="2575560" cy="198120"/>
    <xdr:sp macro="" textlink="" fLocksText="0">
      <xdr:nvSpPr>
        <xdr:cNvPr id="13" name="Text Box 12">
          <a:extLst>
            <a:ext uri="{FF2B5EF4-FFF2-40B4-BE49-F238E27FC236}">
              <a16:creationId xmlns:a16="http://schemas.microsoft.com/office/drawing/2014/main" id="{B4565D7E-0755-4CC9-9CC4-800CA8B577A2}"/>
            </a:ext>
          </a:extLst>
        </xdr:cNvPr>
        <xdr:cNvSpPr txBox="1">
          <a:spLocks noChangeArrowheads="1"/>
        </xdr:cNvSpPr>
      </xdr:nvSpPr>
      <xdr:spPr bwMode="auto">
        <a:xfrm>
          <a:off x="7620" y="1470660"/>
          <a:ext cx="25755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1</xdr:col>
      <xdr:colOff>403860</xdr:colOff>
      <xdr:row>8</xdr:row>
      <xdr:rowOff>7620</xdr:rowOff>
    </xdr:from>
    <xdr:ext cx="5059680" cy="198120"/>
    <xdr:sp macro="" textlink="" fLocksText="0">
      <xdr:nvSpPr>
        <xdr:cNvPr id="14" name="Text Box 13">
          <a:extLst>
            <a:ext uri="{FF2B5EF4-FFF2-40B4-BE49-F238E27FC236}">
              <a16:creationId xmlns:a16="http://schemas.microsoft.com/office/drawing/2014/main" id="{7CF57F6C-D99F-48FB-996B-5F3D5EC44AB3}"/>
            </a:ext>
          </a:extLst>
        </xdr:cNvPr>
        <xdr:cNvSpPr txBox="1">
          <a:spLocks noChangeArrowheads="1"/>
        </xdr:cNvSpPr>
      </xdr:nvSpPr>
      <xdr:spPr bwMode="auto">
        <a:xfrm>
          <a:off x="1013460" y="147066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9</xdr:row>
      <xdr:rowOff>7620</xdr:rowOff>
    </xdr:from>
    <xdr:ext cx="2575560" cy="198120"/>
    <xdr:sp macro="" textlink="" fLocksText="0">
      <xdr:nvSpPr>
        <xdr:cNvPr id="15" name="Text Box 14">
          <a:extLst>
            <a:ext uri="{FF2B5EF4-FFF2-40B4-BE49-F238E27FC236}">
              <a16:creationId xmlns:a16="http://schemas.microsoft.com/office/drawing/2014/main" id="{20AD2109-D6CC-4CF8-8028-DC34B4546C18}"/>
            </a:ext>
          </a:extLst>
        </xdr:cNvPr>
        <xdr:cNvSpPr txBox="1">
          <a:spLocks noChangeArrowheads="1"/>
        </xdr:cNvSpPr>
      </xdr:nvSpPr>
      <xdr:spPr bwMode="auto">
        <a:xfrm>
          <a:off x="7620" y="1653540"/>
          <a:ext cx="25755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1</xdr:col>
      <xdr:colOff>403860</xdr:colOff>
      <xdr:row>9</xdr:row>
      <xdr:rowOff>7620</xdr:rowOff>
    </xdr:from>
    <xdr:ext cx="5059680" cy="198120"/>
    <xdr:sp macro="" textlink="" fLocksText="0">
      <xdr:nvSpPr>
        <xdr:cNvPr id="16" name="Text Box 15">
          <a:extLst>
            <a:ext uri="{FF2B5EF4-FFF2-40B4-BE49-F238E27FC236}">
              <a16:creationId xmlns:a16="http://schemas.microsoft.com/office/drawing/2014/main" id="{F0FEA3A3-EF19-4750-9B74-FFF7CE62091D}"/>
            </a:ext>
          </a:extLst>
        </xdr:cNvPr>
        <xdr:cNvSpPr txBox="1">
          <a:spLocks noChangeArrowheads="1"/>
        </xdr:cNvSpPr>
      </xdr:nvSpPr>
      <xdr:spPr bwMode="auto">
        <a:xfrm>
          <a:off x="1013460" y="165354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7620</xdr:colOff>
      <xdr:row>10</xdr:row>
      <xdr:rowOff>7620</xdr:rowOff>
    </xdr:from>
    <xdr:ext cx="2575560" cy="198120"/>
    <xdr:sp macro="" textlink="" fLocksText="0">
      <xdr:nvSpPr>
        <xdr:cNvPr id="17" name="Text Box 16">
          <a:extLst>
            <a:ext uri="{FF2B5EF4-FFF2-40B4-BE49-F238E27FC236}">
              <a16:creationId xmlns:a16="http://schemas.microsoft.com/office/drawing/2014/main" id="{89B880D4-5C38-43CB-B48D-10B1BB639383}"/>
            </a:ext>
          </a:extLst>
        </xdr:cNvPr>
        <xdr:cNvSpPr txBox="1">
          <a:spLocks noChangeArrowheads="1"/>
        </xdr:cNvSpPr>
      </xdr:nvSpPr>
      <xdr:spPr bwMode="auto">
        <a:xfrm>
          <a:off x="7620" y="1836420"/>
          <a:ext cx="25755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1</xdr:col>
      <xdr:colOff>403860</xdr:colOff>
      <xdr:row>10</xdr:row>
      <xdr:rowOff>7620</xdr:rowOff>
    </xdr:from>
    <xdr:ext cx="5059680" cy="198120"/>
    <xdr:sp macro="" textlink="" fLocksText="0">
      <xdr:nvSpPr>
        <xdr:cNvPr id="18" name="Text Box 17">
          <a:extLst>
            <a:ext uri="{FF2B5EF4-FFF2-40B4-BE49-F238E27FC236}">
              <a16:creationId xmlns:a16="http://schemas.microsoft.com/office/drawing/2014/main" id="{F4809894-EE98-4815-8CD4-0DA5F8A77EF7}"/>
            </a:ext>
          </a:extLst>
        </xdr:cNvPr>
        <xdr:cNvSpPr txBox="1">
          <a:spLocks noChangeArrowheads="1"/>
        </xdr:cNvSpPr>
      </xdr:nvSpPr>
      <xdr:spPr bwMode="auto">
        <a:xfrm>
          <a:off x="1013460" y="183642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11</xdr:row>
      <xdr:rowOff>7620</xdr:rowOff>
    </xdr:from>
    <xdr:ext cx="2575560" cy="198120"/>
    <xdr:sp macro="" textlink="" fLocksText="0">
      <xdr:nvSpPr>
        <xdr:cNvPr id="19" name="Text Box 18">
          <a:extLst>
            <a:ext uri="{FF2B5EF4-FFF2-40B4-BE49-F238E27FC236}">
              <a16:creationId xmlns:a16="http://schemas.microsoft.com/office/drawing/2014/main" id="{23EDEB54-AD89-4FC5-A094-CB90CB7FDA8B}"/>
            </a:ext>
          </a:extLst>
        </xdr:cNvPr>
        <xdr:cNvSpPr txBox="1">
          <a:spLocks noChangeArrowheads="1"/>
        </xdr:cNvSpPr>
      </xdr:nvSpPr>
      <xdr:spPr bwMode="auto">
        <a:xfrm>
          <a:off x="7620" y="2019300"/>
          <a:ext cx="25755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1</xdr:col>
      <xdr:colOff>403860</xdr:colOff>
      <xdr:row>11</xdr:row>
      <xdr:rowOff>7620</xdr:rowOff>
    </xdr:from>
    <xdr:ext cx="5059680" cy="198120"/>
    <xdr:sp macro="" textlink="" fLocksText="0">
      <xdr:nvSpPr>
        <xdr:cNvPr id="20" name="Text Box 19">
          <a:extLst>
            <a:ext uri="{FF2B5EF4-FFF2-40B4-BE49-F238E27FC236}">
              <a16:creationId xmlns:a16="http://schemas.microsoft.com/office/drawing/2014/main" id="{E8DE24A5-7D17-419C-956C-80ECA419A799}"/>
            </a:ext>
          </a:extLst>
        </xdr:cNvPr>
        <xdr:cNvSpPr txBox="1">
          <a:spLocks noChangeArrowheads="1"/>
        </xdr:cNvSpPr>
      </xdr:nvSpPr>
      <xdr:spPr bwMode="auto">
        <a:xfrm>
          <a:off x="1013460" y="201930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13/10/2025</a:t>
          </a:r>
        </a:p>
      </xdr:txBody>
    </xdr:sp>
    <xdr:clientData/>
  </xdr:oneCellAnchor>
  <xdr:oneCellAnchor>
    <xdr:from>
      <xdr:col>0</xdr:col>
      <xdr:colOff>7620</xdr:colOff>
      <xdr:row>12</xdr:row>
      <xdr:rowOff>7620</xdr:rowOff>
    </xdr:from>
    <xdr:ext cx="2575560" cy="198120"/>
    <xdr:sp macro="" textlink="" fLocksText="0">
      <xdr:nvSpPr>
        <xdr:cNvPr id="21" name="Text Box 20">
          <a:extLst>
            <a:ext uri="{FF2B5EF4-FFF2-40B4-BE49-F238E27FC236}">
              <a16:creationId xmlns:a16="http://schemas.microsoft.com/office/drawing/2014/main" id="{32587B4F-B4C1-46F1-83B8-EEAD6A047340}"/>
            </a:ext>
          </a:extLst>
        </xdr:cNvPr>
        <xdr:cNvSpPr txBox="1">
          <a:spLocks noChangeArrowheads="1"/>
        </xdr:cNvSpPr>
      </xdr:nvSpPr>
      <xdr:spPr bwMode="auto">
        <a:xfrm>
          <a:off x="7620" y="2202180"/>
          <a:ext cx="25755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1</xdr:col>
      <xdr:colOff>403860</xdr:colOff>
      <xdr:row>12</xdr:row>
      <xdr:rowOff>7620</xdr:rowOff>
    </xdr:from>
    <xdr:ext cx="5059680" cy="198120"/>
    <xdr:sp macro="" textlink="" fLocksText="0">
      <xdr:nvSpPr>
        <xdr:cNvPr id="22" name="Text Box 21">
          <a:extLst>
            <a:ext uri="{FF2B5EF4-FFF2-40B4-BE49-F238E27FC236}">
              <a16:creationId xmlns:a16="http://schemas.microsoft.com/office/drawing/2014/main" id="{0A65AF32-CCAD-4680-B28B-E34E9128FC1C}"/>
            </a:ext>
          </a:extLst>
        </xdr:cNvPr>
        <xdr:cNvSpPr txBox="1">
          <a:spLocks noChangeArrowheads="1"/>
        </xdr:cNvSpPr>
      </xdr:nvSpPr>
      <xdr:spPr bwMode="auto">
        <a:xfrm>
          <a:off x="1013460" y="220218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13 Oct 2025</a:t>
          </a:r>
        </a:p>
      </xdr:txBody>
    </xdr:sp>
    <xdr:clientData/>
  </xdr:oneCellAnchor>
  <xdr:oneCellAnchor>
    <xdr:from>
      <xdr:col>1</xdr:col>
      <xdr:colOff>403860</xdr:colOff>
      <xdr:row>13</xdr:row>
      <xdr:rowOff>7620</xdr:rowOff>
    </xdr:from>
    <xdr:ext cx="5059680" cy="198120"/>
    <xdr:sp macro="" textlink="" fLocksText="0">
      <xdr:nvSpPr>
        <xdr:cNvPr id="23" name="Text Box 22">
          <a:extLst>
            <a:ext uri="{FF2B5EF4-FFF2-40B4-BE49-F238E27FC236}">
              <a16:creationId xmlns:a16="http://schemas.microsoft.com/office/drawing/2014/main" id="{BECE07E4-D910-4202-A5D1-8099CBA9D954}"/>
            </a:ext>
          </a:extLst>
        </xdr:cNvPr>
        <xdr:cNvSpPr txBox="1">
          <a:spLocks noChangeArrowheads="1"/>
        </xdr:cNvSpPr>
      </xdr:nvSpPr>
      <xdr:spPr bwMode="auto">
        <a:xfrm>
          <a:off x="1013460" y="2385060"/>
          <a:ext cx="5059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81</xdr:row>
      <xdr:rowOff>7620</xdr:rowOff>
    </xdr:from>
    <xdr:ext cx="1866900" cy="190500"/>
    <xdr:sp macro="" textlink="" fLocksText="0">
      <xdr:nvSpPr>
        <xdr:cNvPr id="24" name="Text Box 23">
          <a:extLst>
            <a:ext uri="{FF2B5EF4-FFF2-40B4-BE49-F238E27FC236}">
              <a16:creationId xmlns:a16="http://schemas.microsoft.com/office/drawing/2014/main" id="{AFE3E497-7DD7-4D0D-8709-30DA97EBF339}"/>
            </a:ext>
          </a:extLst>
        </xdr:cNvPr>
        <xdr:cNvSpPr txBox="1">
          <a:spLocks noChangeArrowheads="1"/>
        </xdr:cNvSpPr>
      </xdr:nvSpPr>
      <xdr:spPr bwMode="auto">
        <a:xfrm>
          <a:off x="7620" y="1482090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1874520</xdr:colOff>
      <xdr:row>81</xdr:row>
      <xdr:rowOff>7620</xdr:rowOff>
    </xdr:from>
    <xdr:ext cx="3048000" cy="190500"/>
    <xdr:sp macro="" textlink="" fLocksText="0">
      <xdr:nvSpPr>
        <xdr:cNvPr id="25" name="Text Box 24">
          <a:extLst>
            <a:ext uri="{FF2B5EF4-FFF2-40B4-BE49-F238E27FC236}">
              <a16:creationId xmlns:a16="http://schemas.microsoft.com/office/drawing/2014/main" id="{90185661-6E78-4B3C-AB92-1ADD8DCD3474}"/>
            </a:ext>
          </a:extLst>
        </xdr:cNvPr>
        <xdr:cNvSpPr txBox="1">
          <a:spLocks noChangeArrowheads="1"/>
        </xdr:cNvSpPr>
      </xdr:nvSpPr>
      <xdr:spPr bwMode="auto">
        <a:xfrm>
          <a:off x="609600" y="1482090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4</xdr:col>
      <xdr:colOff>594360</xdr:colOff>
      <xdr:row>81</xdr:row>
      <xdr:rowOff>7620</xdr:rowOff>
    </xdr:from>
    <xdr:ext cx="2720340" cy="190500"/>
    <xdr:sp macro="" textlink="" fLocksText="0">
      <xdr:nvSpPr>
        <xdr:cNvPr id="26" name="Text Box 25">
          <a:extLst>
            <a:ext uri="{FF2B5EF4-FFF2-40B4-BE49-F238E27FC236}">
              <a16:creationId xmlns:a16="http://schemas.microsoft.com/office/drawing/2014/main" id="{C997C023-F3DE-4DB9-A161-DF638DD57C48}"/>
            </a:ext>
          </a:extLst>
        </xdr:cNvPr>
        <xdr:cNvSpPr txBox="1">
          <a:spLocks noChangeArrowheads="1"/>
        </xdr:cNvSpPr>
      </xdr:nvSpPr>
      <xdr:spPr bwMode="auto">
        <a:xfrm>
          <a:off x="3032760" y="14820900"/>
          <a:ext cx="27203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82</xdr:row>
      <xdr:rowOff>7620</xdr:rowOff>
    </xdr:from>
    <xdr:ext cx="1866900" cy="190500"/>
    <xdr:sp macro="" textlink="" fLocksText="0">
      <xdr:nvSpPr>
        <xdr:cNvPr id="27" name="Text Box 26">
          <a:extLst>
            <a:ext uri="{FF2B5EF4-FFF2-40B4-BE49-F238E27FC236}">
              <a16:creationId xmlns:a16="http://schemas.microsoft.com/office/drawing/2014/main" id="{E30D56AA-B31A-4C70-B7A2-957B01B18D4B}"/>
            </a:ext>
          </a:extLst>
        </xdr:cNvPr>
        <xdr:cNvSpPr txBox="1">
          <a:spLocks noChangeArrowheads="1"/>
        </xdr:cNvSpPr>
      </xdr:nvSpPr>
      <xdr:spPr bwMode="auto">
        <a:xfrm>
          <a:off x="7620" y="1500378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1874520</xdr:colOff>
      <xdr:row>82</xdr:row>
      <xdr:rowOff>7620</xdr:rowOff>
    </xdr:from>
    <xdr:ext cx="3048000" cy="190500"/>
    <xdr:sp macro="" textlink="" fLocksText="0">
      <xdr:nvSpPr>
        <xdr:cNvPr id="28" name="Text Box 27">
          <a:extLst>
            <a:ext uri="{FF2B5EF4-FFF2-40B4-BE49-F238E27FC236}">
              <a16:creationId xmlns:a16="http://schemas.microsoft.com/office/drawing/2014/main" id="{2C7E828C-7FA2-49AC-BAF4-F80AFCCA3B0B}"/>
            </a:ext>
          </a:extLst>
        </xdr:cNvPr>
        <xdr:cNvSpPr txBox="1">
          <a:spLocks noChangeArrowheads="1"/>
        </xdr:cNvSpPr>
      </xdr:nvSpPr>
      <xdr:spPr bwMode="auto">
        <a:xfrm>
          <a:off x="609600" y="1500378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4</xdr:col>
      <xdr:colOff>594360</xdr:colOff>
      <xdr:row>82</xdr:row>
      <xdr:rowOff>7620</xdr:rowOff>
    </xdr:from>
    <xdr:ext cx="2720340" cy="190500"/>
    <xdr:sp macro="" textlink="" fLocksText="0">
      <xdr:nvSpPr>
        <xdr:cNvPr id="29" name="Text Box 28">
          <a:extLst>
            <a:ext uri="{FF2B5EF4-FFF2-40B4-BE49-F238E27FC236}">
              <a16:creationId xmlns:a16="http://schemas.microsoft.com/office/drawing/2014/main" id="{1C87D7EB-B987-4929-A113-621DDB4F6990}"/>
            </a:ext>
          </a:extLst>
        </xdr:cNvPr>
        <xdr:cNvSpPr txBox="1">
          <a:spLocks noChangeArrowheads="1"/>
        </xdr:cNvSpPr>
      </xdr:nvSpPr>
      <xdr:spPr bwMode="auto">
        <a:xfrm>
          <a:off x="3032760" y="15003780"/>
          <a:ext cx="27203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BFE27404-9013-4ED7-8C90-F6007254C9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0</xdr:row>
      <xdr:rowOff>7620</xdr:rowOff>
    </xdr:from>
    <xdr:ext cx="3322320" cy="708660"/>
    <xdr:sp macro="" textlink="" fLocksText="0">
      <xdr:nvSpPr>
        <xdr:cNvPr id="3" name="Text Box 2">
          <a:extLst>
            <a:ext uri="{FF2B5EF4-FFF2-40B4-BE49-F238E27FC236}">
              <a16:creationId xmlns:a16="http://schemas.microsoft.com/office/drawing/2014/main" id="{8F85B799-0081-4A23-9BE3-EE86817202E3}"/>
            </a:ext>
          </a:extLst>
        </xdr:cNvPr>
        <xdr:cNvSpPr txBox="1">
          <a:spLocks noChangeArrowheads="1"/>
        </xdr:cNvSpPr>
      </xdr:nvSpPr>
      <xdr:spPr bwMode="auto">
        <a:xfrm>
          <a:off x="609600" y="7620"/>
          <a:ext cx="332232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Mẫu số B02g - QM. Báo cáo tình hình tài chính</a:t>
          </a:r>
        </a:p>
        <a:p>
          <a:pPr algn="r" rtl="0">
            <a:defRPr sz="1000"/>
          </a:pPr>
          <a:r>
            <a:rPr lang="en-US" sz="975" b="1" i="0" u="none" strike="noStrike" baseline="0">
              <a:solidFill>
                <a:srgbClr val="000000"/>
              </a:solidFill>
              <a:latin typeface="Times New Roman"/>
              <a:cs typeface="Times New Roman"/>
            </a:rPr>
            <a:t>Template B02 - ETF. Statement of Financial Position</a:t>
          </a:r>
        </a:p>
      </xdr:txBody>
    </xdr:sp>
    <xdr:clientData/>
  </xdr:oneCellAnchor>
  <xdr:oneCellAnchor>
    <xdr:from>
      <xdr:col>0</xdr:col>
      <xdr:colOff>7620</xdr:colOff>
      <xdr:row>1</xdr:row>
      <xdr:rowOff>7620</xdr:rowOff>
    </xdr:from>
    <xdr:ext cx="6553200" cy="327660"/>
    <xdr:sp macro="" textlink="" fLocksText="0">
      <xdr:nvSpPr>
        <xdr:cNvPr id="4" name="Text Box 3">
          <a:extLst>
            <a:ext uri="{FF2B5EF4-FFF2-40B4-BE49-F238E27FC236}">
              <a16:creationId xmlns:a16="http://schemas.microsoft.com/office/drawing/2014/main" id="{9735A41E-3949-4481-95A3-F5F6E0557746}"/>
            </a:ext>
          </a:extLst>
        </xdr:cNvPr>
        <xdr:cNvSpPr txBox="1">
          <a:spLocks noChangeArrowheads="1"/>
        </xdr:cNvSpPr>
      </xdr:nvSpPr>
      <xdr:spPr bwMode="auto">
        <a:xfrm>
          <a:off x="7620" y="190500"/>
          <a:ext cx="655320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7620</xdr:colOff>
      <xdr:row>3</xdr:row>
      <xdr:rowOff>7620</xdr:rowOff>
    </xdr:from>
    <xdr:ext cx="6553200" cy="464820"/>
    <xdr:sp macro="" textlink="" fLocksText="0">
      <xdr:nvSpPr>
        <xdr:cNvPr id="5" name="Text Box 4">
          <a:extLst>
            <a:ext uri="{FF2B5EF4-FFF2-40B4-BE49-F238E27FC236}">
              <a16:creationId xmlns:a16="http://schemas.microsoft.com/office/drawing/2014/main" id="{5BA1EDB3-2865-42D6-81A0-9EBB1DEF1185}"/>
            </a:ext>
          </a:extLst>
        </xdr:cNvPr>
        <xdr:cNvSpPr txBox="1">
          <a:spLocks noChangeArrowheads="1"/>
        </xdr:cNvSpPr>
      </xdr:nvSpPr>
      <xdr:spPr bwMode="auto">
        <a:xfrm>
          <a:off x="7620" y="556260"/>
          <a:ext cx="65532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TÌNH HÌNH TÀI CHÍNH</a:t>
          </a:r>
        </a:p>
        <a:p>
          <a:pPr algn="ctr" rtl="0">
            <a:defRPr sz="1000"/>
          </a:pPr>
          <a:r>
            <a:rPr lang="en-US" sz="115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7620</xdr:colOff>
      <xdr:row>4</xdr:row>
      <xdr:rowOff>7620</xdr:rowOff>
    </xdr:from>
    <xdr:ext cx="6553200" cy="236220"/>
    <xdr:sp macro="" textlink="" fLocksText="0">
      <xdr:nvSpPr>
        <xdr:cNvPr id="6" name="Text Box 5">
          <a:extLst>
            <a:ext uri="{FF2B5EF4-FFF2-40B4-BE49-F238E27FC236}">
              <a16:creationId xmlns:a16="http://schemas.microsoft.com/office/drawing/2014/main" id="{42E04D45-A60B-4A70-B90A-B1D76ACF2EFC}"/>
            </a:ext>
          </a:extLst>
        </xdr:cNvPr>
        <xdr:cNvSpPr txBox="1">
          <a:spLocks noChangeArrowheads="1"/>
        </xdr:cNvSpPr>
      </xdr:nvSpPr>
      <xdr:spPr bwMode="auto">
        <a:xfrm>
          <a:off x="7620" y="739140"/>
          <a:ext cx="65532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Tại ngày: 30 tháng 09 năm 2025 / As at 30 Sep 2025</a:t>
          </a:r>
        </a:p>
      </xdr:txBody>
    </xdr:sp>
    <xdr:clientData/>
  </xdr:oneCellAnchor>
  <xdr:oneCellAnchor>
    <xdr:from>
      <xdr:col>0</xdr:col>
      <xdr:colOff>7620</xdr:colOff>
      <xdr:row>5</xdr:row>
      <xdr:rowOff>7620</xdr:rowOff>
    </xdr:from>
    <xdr:ext cx="1706880" cy="198120"/>
    <xdr:sp macro="" textlink="" fLocksText="0">
      <xdr:nvSpPr>
        <xdr:cNvPr id="7" name="Text Box 6">
          <a:extLst>
            <a:ext uri="{FF2B5EF4-FFF2-40B4-BE49-F238E27FC236}">
              <a16:creationId xmlns:a16="http://schemas.microsoft.com/office/drawing/2014/main" id="{2319AFDC-BEF8-4CCF-86EC-6298BB08AEDA}"/>
            </a:ext>
          </a:extLst>
        </xdr:cNvPr>
        <xdr:cNvSpPr txBox="1">
          <a:spLocks noChangeArrowheads="1"/>
        </xdr:cNvSpPr>
      </xdr:nvSpPr>
      <xdr:spPr bwMode="auto">
        <a:xfrm>
          <a:off x="7620" y="92202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1714500</xdr:colOff>
      <xdr:row>5</xdr:row>
      <xdr:rowOff>7620</xdr:rowOff>
    </xdr:from>
    <xdr:ext cx="4846320" cy="198120"/>
    <xdr:sp macro="" textlink="" fLocksText="0">
      <xdr:nvSpPr>
        <xdr:cNvPr id="8" name="Text Box 7">
          <a:extLst>
            <a:ext uri="{FF2B5EF4-FFF2-40B4-BE49-F238E27FC236}">
              <a16:creationId xmlns:a16="http://schemas.microsoft.com/office/drawing/2014/main" id="{6378997E-05B9-4247-8647-5AB20BA5D9E0}"/>
            </a:ext>
          </a:extLst>
        </xdr:cNvPr>
        <xdr:cNvSpPr txBox="1">
          <a:spLocks noChangeArrowheads="1"/>
        </xdr:cNvSpPr>
      </xdr:nvSpPr>
      <xdr:spPr bwMode="auto">
        <a:xfrm>
          <a:off x="609600" y="92202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7620</xdr:colOff>
      <xdr:row>6</xdr:row>
      <xdr:rowOff>7620</xdr:rowOff>
    </xdr:from>
    <xdr:ext cx="1706880" cy="198120"/>
    <xdr:sp macro="" textlink="" fLocksText="0">
      <xdr:nvSpPr>
        <xdr:cNvPr id="9" name="Text Box 8">
          <a:extLst>
            <a:ext uri="{FF2B5EF4-FFF2-40B4-BE49-F238E27FC236}">
              <a16:creationId xmlns:a16="http://schemas.microsoft.com/office/drawing/2014/main" id="{0E16459C-6617-4C7D-B003-D948A4B8247E}"/>
            </a:ext>
          </a:extLst>
        </xdr:cNvPr>
        <xdr:cNvSpPr txBox="1">
          <a:spLocks noChangeArrowheads="1"/>
        </xdr:cNvSpPr>
      </xdr:nvSpPr>
      <xdr:spPr bwMode="auto">
        <a:xfrm>
          <a:off x="7620" y="110490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1714500</xdr:colOff>
      <xdr:row>6</xdr:row>
      <xdr:rowOff>7620</xdr:rowOff>
    </xdr:from>
    <xdr:ext cx="4846320" cy="198120"/>
    <xdr:sp macro="" textlink="" fLocksText="0">
      <xdr:nvSpPr>
        <xdr:cNvPr id="10" name="Text Box 9">
          <a:extLst>
            <a:ext uri="{FF2B5EF4-FFF2-40B4-BE49-F238E27FC236}">
              <a16:creationId xmlns:a16="http://schemas.microsoft.com/office/drawing/2014/main" id="{E581CDE2-7AE4-43BE-AE39-0B2A3AF9E0ED}"/>
            </a:ext>
          </a:extLst>
        </xdr:cNvPr>
        <xdr:cNvSpPr txBox="1">
          <a:spLocks noChangeArrowheads="1"/>
        </xdr:cNvSpPr>
      </xdr:nvSpPr>
      <xdr:spPr bwMode="auto">
        <a:xfrm>
          <a:off x="609600" y="110490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7</xdr:row>
      <xdr:rowOff>7620</xdr:rowOff>
    </xdr:from>
    <xdr:ext cx="1706880" cy="198120"/>
    <xdr:sp macro="" textlink="" fLocksText="0">
      <xdr:nvSpPr>
        <xdr:cNvPr id="11" name="Text Box 10">
          <a:extLst>
            <a:ext uri="{FF2B5EF4-FFF2-40B4-BE49-F238E27FC236}">
              <a16:creationId xmlns:a16="http://schemas.microsoft.com/office/drawing/2014/main" id="{552D8685-6F64-4256-8C5C-225B6CBAA865}"/>
            </a:ext>
          </a:extLst>
        </xdr:cNvPr>
        <xdr:cNvSpPr txBox="1">
          <a:spLocks noChangeArrowheads="1"/>
        </xdr:cNvSpPr>
      </xdr:nvSpPr>
      <xdr:spPr bwMode="auto">
        <a:xfrm>
          <a:off x="7620" y="128778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1714500</xdr:colOff>
      <xdr:row>7</xdr:row>
      <xdr:rowOff>7620</xdr:rowOff>
    </xdr:from>
    <xdr:ext cx="4846320" cy="198120"/>
    <xdr:sp macro="" textlink="" fLocksText="0">
      <xdr:nvSpPr>
        <xdr:cNvPr id="12" name="Text Box 11">
          <a:extLst>
            <a:ext uri="{FF2B5EF4-FFF2-40B4-BE49-F238E27FC236}">
              <a16:creationId xmlns:a16="http://schemas.microsoft.com/office/drawing/2014/main" id="{583B5A84-AF9C-4B56-AE72-0B69C7A5E189}"/>
            </a:ext>
          </a:extLst>
        </xdr:cNvPr>
        <xdr:cNvSpPr txBox="1">
          <a:spLocks noChangeArrowheads="1"/>
        </xdr:cNvSpPr>
      </xdr:nvSpPr>
      <xdr:spPr bwMode="auto">
        <a:xfrm>
          <a:off x="609600" y="128778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7620</xdr:colOff>
      <xdr:row>8</xdr:row>
      <xdr:rowOff>7620</xdr:rowOff>
    </xdr:from>
    <xdr:ext cx="1706880" cy="198120"/>
    <xdr:sp macro="" textlink="" fLocksText="0">
      <xdr:nvSpPr>
        <xdr:cNvPr id="13" name="Text Box 12">
          <a:extLst>
            <a:ext uri="{FF2B5EF4-FFF2-40B4-BE49-F238E27FC236}">
              <a16:creationId xmlns:a16="http://schemas.microsoft.com/office/drawing/2014/main" id="{D76AF436-3A75-46DA-A916-9D3BC6F02760}"/>
            </a:ext>
          </a:extLst>
        </xdr:cNvPr>
        <xdr:cNvSpPr txBox="1">
          <a:spLocks noChangeArrowheads="1"/>
        </xdr:cNvSpPr>
      </xdr:nvSpPr>
      <xdr:spPr bwMode="auto">
        <a:xfrm>
          <a:off x="7620" y="147066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1714500</xdr:colOff>
      <xdr:row>8</xdr:row>
      <xdr:rowOff>7620</xdr:rowOff>
    </xdr:from>
    <xdr:ext cx="4846320" cy="198120"/>
    <xdr:sp macro="" textlink="" fLocksText="0">
      <xdr:nvSpPr>
        <xdr:cNvPr id="14" name="Text Box 13">
          <a:extLst>
            <a:ext uri="{FF2B5EF4-FFF2-40B4-BE49-F238E27FC236}">
              <a16:creationId xmlns:a16="http://schemas.microsoft.com/office/drawing/2014/main" id="{5503E657-8949-47B9-AAA9-2FB422133561}"/>
            </a:ext>
          </a:extLst>
        </xdr:cNvPr>
        <xdr:cNvSpPr txBox="1">
          <a:spLocks noChangeArrowheads="1"/>
        </xdr:cNvSpPr>
      </xdr:nvSpPr>
      <xdr:spPr bwMode="auto">
        <a:xfrm>
          <a:off x="609600" y="147066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9</xdr:row>
      <xdr:rowOff>7620</xdr:rowOff>
    </xdr:from>
    <xdr:ext cx="1706880" cy="198120"/>
    <xdr:sp macro="" textlink="" fLocksText="0">
      <xdr:nvSpPr>
        <xdr:cNvPr id="15" name="Text Box 14">
          <a:extLst>
            <a:ext uri="{FF2B5EF4-FFF2-40B4-BE49-F238E27FC236}">
              <a16:creationId xmlns:a16="http://schemas.microsoft.com/office/drawing/2014/main" id="{0482AFC7-328C-43E7-A4E8-F04FE990016F}"/>
            </a:ext>
          </a:extLst>
        </xdr:cNvPr>
        <xdr:cNvSpPr txBox="1">
          <a:spLocks noChangeArrowheads="1"/>
        </xdr:cNvSpPr>
      </xdr:nvSpPr>
      <xdr:spPr bwMode="auto">
        <a:xfrm>
          <a:off x="7620" y="165354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1714500</xdr:colOff>
      <xdr:row>9</xdr:row>
      <xdr:rowOff>7620</xdr:rowOff>
    </xdr:from>
    <xdr:ext cx="4846320" cy="198120"/>
    <xdr:sp macro="" textlink="" fLocksText="0">
      <xdr:nvSpPr>
        <xdr:cNvPr id="16" name="Text Box 15">
          <a:extLst>
            <a:ext uri="{FF2B5EF4-FFF2-40B4-BE49-F238E27FC236}">
              <a16:creationId xmlns:a16="http://schemas.microsoft.com/office/drawing/2014/main" id="{4CBA6D55-F2F1-440B-A2C8-ED4351E125E3}"/>
            </a:ext>
          </a:extLst>
        </xdr:cNvPr>
        <xdr:cNvSpPr txBox="1">
          <a:spLocks noChangeArrowheads="1"/>
        </xdr:cNvSpPr>
      </xdr:nvSpPr>
      <xdr:spPr bwMode="auto">
        <a:xfrm>
          <a:off x="609600" y="165354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7620</xdr:colOff>
      <xdr:row>10</xdr:row>
      <xdr:rowOff>7620</xdr:rowOff>
    </xdr:from>
    <xdr:ext cx="1706880" cy="198120"/>
    <xdr:sp macro="" textlink="" fLocksText="0">
      <xdr:nvSpPr>
        <xdr:cNvPr id="17" name="Text Box 16">
          <a:extLst>
            <a:ext uri="{FF2B5EF4-FFF2-40B4-BE49-F238E27FC236}">
              <a16:creationId xmlns:a16="http://schemas.microsoft.com/office/drawing/2014/main" id="{7233118C-96B4-4DF4-B360-D39FBCDCBB1A}"/>
            </a:ext>
          </a:extLst>
        </xdr:cNvPr>
        <xdr:cNvSpPr txBox="1">
          <a:spLocks noChangeArrowheads="1"/>
        </xdr:cNvSpPr>
      </xdr:nvSpPr>
      <xdr:spPr bwMode="auto">
        <a:xfrm>
          <a:off x="7620" y="183642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1714500</xdr:colOff>
      <xdr:row>10</xdr:row>
      <xdr:rowOff>7620</xdr:rowOff>
    </xdr:from>
    <xdr:ext cx="4846320" cy="198120"/>
    <xdr:sp macro="" textlink="" fLocksText="0">
      <xdr:nvSpPr>
        <xdr:cNvPr id="18" name="Text Box 17">
          <a:extLst>
            <a:ext uri="{FF2B5EF4-FFF2-40B4-BE49-F238E27FC236}">
              <a16:creationId xmlns:a16="http://schemas.microsoft.com/office/drawing/2014/main" id="{22BCECB7-660C-4D58-9793-A22822A05C9C}"/>
            </a:ext>
          </a:extLst>
        </xdr:cNvPr>
        <xdr:cNvSpPr txBox="1">
          <a:spLocks noChangeArrowheads="1"/>
        </xdr:cNvSpPr>
      </xdr:nvSpPr>
      <xdr:spPr bwMode="auto">
        <a:xfrm>
          <a:off x="609600" y="183642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11</xdr:row>
      <xdr:rowOff>7620</xdr:rowOff>
    </xdr:from>
    <xdr:ext cx="1706880" cy="198120"/>
    <xdr:sp macro="" textlink="" fLocksText="0">
      <xdr:nvSpPr>
        <xdr:cNvPr id="19" name="Text Box 18">
          <a:extLst>
            <a:ext uri="{FF2B5EF4-FFF2-40B4-BE49-F238E27FC236}">
              <a16:creationId xmlns:a16="http://schemas.microsoft.com/office/drawing/2014/main" id="{0FA6A29A-C9FB-4799-B567-FB1B357DE1BE}"/>
            </a:ext>
          </a:extLst>
        </xdr:cNvPr>
        <xdr:cNvSpPr txBox="1">
          <a:spLocks noChangeArrowheads="1"/>
        </xdr:cNvSpPr>
      </xdr:nvSpPr>
      <xdr:spPr bwMode="auto">
        <a:xfrm>
          <a:off x="7620" y="201930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1714500</xdr:colOff>
      <xdr:row>11</xdr:row>
      <xdr:rowOff>7620</xdr:rowOff>
    </xdr:from>
    <xdr:ext cx="4846320" cy="198120"/>
    <xdr:sp macro="" textlink="" fLocksText="0">
      <xdr:nvSpPr>
        <xdr:cNvPr id="20" name="Text Box 19">
          <a:extLst>
            <a:ext uri="{FF2B5EF4-FFF2-40B4-BE49-F238E27FC236}">
              <a16:creationId xmlns:a16="http://schemas.microsoft.com/office/drawing/2014/main" id="{8AC9FA5F-CCC4-420A-B8BE-C7F828AB4724}"/>
            </a:ext>
          </a:extLst>
        </xdr:cNvPr>
        <xdr:cNvSpPr txBox="1">
          <a:spLocks noChangeArrowheads="1"/>
        </xdr:cNvSpPr>
      </xdr:nvSpPr>
      <xdr:spPr bwMode="auto">
        <a:xfrm>
          <a:off x="609600" y="201930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13/10/2025</a:t>
          </a:r>
        </a:p>
      </xdr:txBody>
    </xdr:sp>
    <xdr:clientData/>
  </xdr:oneCellAnchor>
  <xdr:oneCellAnchor>
    <xdr:from>
      <xdr:col>0</xdr:col>
      <xdr:colOff>7620</xdr:colOff>
      <xdr:row>12</xdr:row>
      <xdr:rowOff>7620</xdr:rowOff>
    </xdr:from>
    <xdr:ext cx="1706880" cy="198120"/>
    <xdr:sp macro="" textlink="" fLocksText="0">
      <xdr:nvSpPr>
        <xdr:cNvPr id="21" name="Text Box 20">
          <a:extLst>
            <a:ext uri="{FF2B5EF4-FFF2-40B4-BE49-F238E27FC236}">
              <a16:creationId xmlns:a16="http://schemas.microsoft.com/office/drawing/2014/main" id="{DA01A2F6-4DEE-49E1-B045-768AE8E84128}"/>
            </a:ext>
          </a:extLst>
        </xdr:cNvPr>
        <xdr:cNvSpPr txBox="1">
          <a:spLocks noChangeArrowheads="1"/>
        </xdr:cNvSpPr>
      </xdr:nvSpPr>
      <xdr:spPr bwMode="auto">
        <a:xfrm>
          <a:off x="7620" y="220218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1714500</xdr:colOff>
      <xdr:row>12</xdr:row>
      <xdr:rowOff>7620</xdr:rowOff>
    </xdr:from>
    <xdr:ext cx="4846320" cy="198120"/>
    <xdr:sp macro="" textlink="" fLocksText="0">
      <xdr:nvSpPr>
        <xdr:cNvPr id="22" name="Text Box 21">
          <a:extLst>
            <a:ext uri="{FF2B5EF4-FFF2-40B4-BE49-F238E27FC236}">
              <a16:creationId xmlns:a16="http://schemas.microsoft.com/office/drawing/2014/main" id="{860656A6-2C02-4615-95DC-AEF7DDBB12FF}"/>
            </a:ext>
          </a:extLst>
        </xdr:cNvPr>
        <xdr:cNvSpPr txBox="1">
          <a:spLocks noChangeArrowheads="1"/>
        </xdr:cNvSpPr>
      </xdr:nvSpPr>
      <xdr:spPr bwMode="auto">
        <a:xfrm>
          <a:off x="609600" y="220218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13 Oct 2025</a:t>
          </a:r>
        </a:p>
      </xdr:txBody>
    </xdr:sp>
    <xdr:clientData/>
  </xdr:oneCellAnchor>
  <xdr:oneCellAnchor>
    <xdr:from>
      <xdr:col>3</xdr:col>
      <xdr:colOff>0</xdr:colOff>
      <xdr:row>13</xdr:row>
      <xdr:rowOff>7620</xdr:rowOff>
    </xdr:from>
    <xdr:ext cx="2377440" cy="175260"/>
    <xdr:sp macro="" textlink="" fLocksText="0">
      <xdr:nvSpPr>
        <xdr:cNvPr id="23" name="Text Box 22">
          <a:extLst>
            <a:ext uri="{FF2B5EF4-FFF2-40B4-BE49-F238E27FC236}">
              <a16:creationId xmlns:a16="http://schemas.microsoft.com/office/drawing/2014/main" id="{66A753EC-CA02-4359-B17A-BE916278F263}"/>
            </a:ext>
          </a:extLst>
        </xdr:cNvPr>
        <xdr:cNvSpPr txBox="1">
          <a:spLocks noChangeArrowheads="1"/>
        </xdr:cNvSpPr>
      </xdr:nvSpPr>
      <xdr:spPr bwMode="auto">
        <a:xfrm>
          <a:off x="1828800" y="2385060"/>
          <a:ext cx="237744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117</xdr:row>
      <xdr:rowOff>7620</xdr:rowOff>
    </xdr:from>
    <xdr:ext cx="1706880" cy="198120"/>
    <xdr:sp macro="" textlink="" fLocksText="0">
      <xdr:nvSpPr>
        <xdr:cNvPr id="24" name="Text Box 23">
          <a:extLst>
            <a:ext uri="{FF2B5EF4-FFF2-40B4-BE49-F238E27FC236}">
              <a16:creationId xmlns:a16="http://schemas.microsoft.com/office/drawing/2014/main" id="{6D115C08-9CAC-4A45-9E42-6C6C5C80B4BA}"/>
            </a:ext>
          </a:extLst>
        </xdr:cNvPr>
        <xdr:cNvSpPr txBox="1">
          <a:spLocks noChangeArrowheads="1"/>
        </xdr:cNvSpPr>
      </xdr:nvSpPr>
      <xdr:spPr bwMode="auto">
        <a:xfrm>
          <a:off x="7620" y="2140458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1714500</xdr:colOff>
      <xdr:row>117</xdr:row>
      <xdr:rowOff>7620</xdr:rowOff>
    </xdr:from>
    <xdr:ext cx="2468880" cy="198120"/>
    <xdr:sp macro="" textlink="" fLocksText="0">
      <xdr:nvSpPr>
        <xdr:cNvPr id="25" name="Text Box 24">
          <a:extLst>
            <a:ext uri="{FF2B5EF4-FFF2-40B4-BE49-F238E27FC236}">
              <a16:creationId xmlns:a16="http://schemas.microsoft.com/office/drawing/2014/main" id="{BA6F92BB-16C4-463F-9DA5-295CF1CCE718}"/>
            </a:ext>
          </a:extLst>
        </xdr:cNvPr>
        <xdr:cNvSpPr txBox="1">
          <a:spLocks noChangeArrowheads="1"/>
        </xdr:cNvSpPr>
      </xdr:nvSpPr>
      <xdr:spPr bwMode="auto">
        <a:xfrm>
          <a:off x="609600" y="21404580"/>
          <a:ext cx="2468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0</xdr:colOff>
      <xdr:row>117</xdr:row>
      <xdr:rowOff>7620</xdr:rowOff>
    </xdr:from>
    <xdr:ext cx="2377440" cy="198120"/>
    <xdr:sp macro="" textlink="" fLocksText="0">
      <xdr:nvSpPr>
        <xdr:cNvPr id="26" name="Text Box 25">
          <a:extLst>
            <a:ext uri="{FF2B5EF4-FFF2-40B4-BE49-F238E27FC236}">
              <a16:creationId xmlns:a16="http://schemas.microsoft.com/office/drawing/2014/main" id="{C8769ACC-182F-45DD-9EFB-1CADD24B6FE5}"/>
            </a:ext>
          </a:extLst>
        </xdr:cNvPr>
        <xdr:cNvSpPr txBox="1">
          <a:spLocks noChangeArrowheads="1"/>
        </xdr:cNvSpPr>
      </xdr:nvSpPr>
      <xdr:spPr bwMode="auto">
        <a:xfrm>
          <a:off x="1828800" y="21404580"/>
          <a:ext cx="23774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118</xdr:row>
      <xdr:rowOff>7620</xdr:rowOff>
    </xdr:from>
    <xdr:ext cx="1706880" cy="198120"/>
    <xdr:sp macro="" textlink="" fLocksText="0">
      <xdr:nvSpPr>
        <xdr:cNvPr id="27" name="Text Box 26">
          <a:extLst>
            <a:ext uri="{FF2B5EF4-FFF2-40B4-BE49-F238E27FC236}">
              <a16:creationId xmlns:a16="http://schemas.microsoft.com/office/drawing/2014/main" id="{6D07BFB2-9BD6-4BFF-A3EB-D1AA549FA2FC}"/>
            </a:ext>
          </a:extLst>
        </xdr:cNvPr>
        <xdr:cNvSpPr txBox="1">
          <a:spLocks noChangeArrowheads="1"/>
        </xdr:cNvSpPr>
      </xdr:nvSpPr>
      <xdr:spPr bwMode="auto">
        <a:xfrm>
          <a:off x="7620" y="2158746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0</xdr:col>
      <xdr:colOff>1714500</xdr:colOff>
      <xdr:row>118</xdr:row>
      <xdr:rowOff>7620</xdr:rowOff>
    </xdr:from>
    <xdr:ext cx="2468880" cy="198120"/>
    <xdr:sp macro="" textlink="" fLocksText="0">
      <xdr:nvSpPr>
        <xdr:cNvPr id="28" name="Text Box 27">
          <a:extLst>
            <a:ext uri="{FF2B5EF4-FFF2-40B4-BE49-F238E27FC236}">
              <a16:creationId xmlns:a16="http://schemas.microsoft.com/office/drawing/2014/main" id="{89EBD6EC-82E0-4F84-8EF7-D90D172DBE8B}"/>
            </a:ext>
          </a:extLst>
        </xdr:cNvPr>
        <xdr:cNvSpPr txBox="1">
          <a:spLocks noChangeArrowheads="1"/>
        </xdr:cNvSpPr>
      </xdr:nvSpPr>
      <xdr:spPr bwMode="auto">
        <a:xfrm>
          <a:off x="609600" y="21587460"/>
          <a:ext cx="2468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0</xdr:colOff>
      <xdr:row>118</xdr:row>
      <xdr:rowOff>7620</xdr:rowOff>
    </xdr:from>
    <xdr:ext cx="2377440" cy="198120"/>
    <xdr:sp macro="" textlink="" fLocksText="0">
      <xdr:nvSpPr>
        <xdr:cNvPr id="29" name="Text Box 28">
          <a:extLst>
            <a:ext uri="{FF2B5EF4-FFF2-40B4-BE49-F238E27FC236}">
              <a16:creationId xmlns:a16="http://schemas.microsoft.com/office/drawing/2014/main" id="{7EDCEA6C-7AFA-445E-AFA3-EE07260F0057}"/>
            </a:ext>
          </a:extLst>
        </xdr:cNvPr>
        <xdr:cNvSpPr txBox="1">
          <a:spLocks noChangeArrowheads="1"/>
        </xdr:cNvSpPr>
      </xdr:nvSpPr>
      <xdr:spPr bwMode="auto">
        <a:xfrm>
          <a:off x="1828800" y="21587460"/>
          <a:ext cx="23774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C55A6A0D-D3D7-4E71-A19A-F7009816C1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7620</xdr:colOff>
      <xdr:row>0</xdr:row>
      <xdr:rowOff>7620</xdr:rowOff>
    </xdr:from>
    <xdr:ext cx="6042660" cy="708660"/>
    <xdr:sp macro="" textlink="" fLocksText="0">
      <xdr:nvSpPr>
        <xdr:cNvPr id="3" name="Text Box 2">
          <a:extLst>
            <a:ext uri="{FF2B5EF4-FFF2-40B4-BE49-F238E27FC236}">
              <a16:creationId xmlns:a16="http://schemas.microsoft.com/office/drawing/2014/main" id="{D79D21D9-10DB-4810-9175-2F89CE4E24BF}"/>
            </a:ext>
          </a:extLst>
        </xdr:cNvPr>
        <xdr:cNvSpPr txBox="1">
          <a:spLocks noChangeArrowheads="1"/>
        </xdr:cNvSpPr>
      </xdr:nvSpPr>
      <xdr:spPr bwMode="auto">
        <a:xfrm>
          <a:off x="617220" y="7620"/>
          <a:ext cx="604266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7620</xdr:colOff>
      <xdr:row>1</xdr:row>
      <xdr:rowOff>7620</xdr:rowOff>
    </xdr:from>
    <xdr:ext cx="6751320" cy="281940"/>
    <xdr:sp macro="" textlink="" fLocksText="0">
      <xdr:nvSpPr>
        <xdr:cNvPr id="4" name="Text Box 3">
          <a:extLst>
            <a:ext uri="{FF2B5EF4-FFF2-40B4-BE49-F238E27FC236}">
              <a16:creationId xmlns:a16="http://schemas.microsoft.com/office/drawing/2014/main" id="{8253CF91-517F-4AF7-B5F7-6C17C73658ED}"/>
            </a:ext>
          </a:extLst>
        </xdr:cNvPr>
        <xdr:cNvSpPr txBox="1">
          <a:spLocks noChangeArrowheads="1"/>
        </xdr:cNvSpPr>
      </xdr:nvSpPr>
      <xdr:spPr bwMode="auto">
        <a:xfrm>
          <a:off x="7620" y="190500"/>
          <a:ext cx="67513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7620</xdr:colOff>
      <xdr:row>3</xdr:row>
      <xdr:rowOff>7620</xdr:rowOff>
    </xdr:from>
    <xdr:ext cx="6751320" cy="464820"/>
    <xdr:sp macro="" textlink="" fLocksText="0">
      <xdr:nvSpPr>
        <xdr:cNvPr id="5" name="Text Box 4">
          <a:extLst>
            <a:ext uri="{FF2B5EF4-FFF2-40B4-BE49-F238E27FC236}">
              <a16:creationId xmlns:a16="http://schemas.microsoft.com/office/drawing/2014/main" id="{5BB5DA21-86FB-4943-A95E-8273692A73F6}"/>
            </a:ext>
          </a:extLst>
        </xdr:cNvPr>
        <xdr:cNvSpPr txBox="1">
          <a:spLocks noChangeArrowheads="1"/>
        </xdr:cNvSpPr>
      </xdr:nvSpPr>
      <xdr:spPr bwMode="auto">
        <a:xfrm>
          <a:off x="7620" y="556260"/>
          <a:ext cx="675132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7620</xdr:colOff>
      <xdr:row>4</xdr:row>
      <xdr:rowOff>7620</xdr:rowOff>
    </xdr:from>
    <xdr:ext cx="6751320" cy="236220"/>
    <xdr:sp macro="" textlink="" fLocksText="0">
      <xdr:nvSpPr>
        <xdr:cNvPr id="6" name="Text Box 5">
          <a:extLst>
            <a:ext uri="{FF2B5EF4-FFF2-40B4-BE49-F238E27FC236}">
              <a16:creationId xmlns:a16="http://schemas.microsoft.com/office/drawing/2014/main" id="{E5DEF852-0241-476A-B71D-60DF682A666E}"/>
            </a:ext>
          </a:extLst>
        </xdr:cNvPr>
        <xdr:cNvSpPr txBox="1">
          <a:spLocks noChangeArrowheads="1"/>
        </xdr:cNvSpPr>
      </xdr:nvSpPr>
      <xdr:spPr bwMode="auto">
        <a:xfrm>
          <a:off x="7620" y="739140"/>
          <a:ext cx="67513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Quý 3 năm 2025 / Quarter 3 of 2025</a:t>
          </a:r>
        </a:p>
      </xdr:txBody>
    </xdr:sp>
    <xdr:clientData/>
  </xdr:oneCellAnchor>
  <xdr:oneCellAnchor>
    <xdr:from>
      <xdr:col>0</xdr:col>
      <xdr:colOff>7620</xdr:colOff>
      <xdr:row>5</xdr:row>
      <xdr:rowOff>7620</xdr:rowOff>
    </xdr:from>
    <xdr:ext cx="1661160" cy="198120"/>
    <xdr:sp macro="" textlink="" fLocksText="0">
      <xdr:nvSpPr>
        <xdr:cNvPr id="7" name="Text Box 6">
          <a:extLst>
            <a:ext uri="{FF2B5EF4-FFF2-40B4-BE49-F238E27FC236}">
              <a16:creationId xmlns:a16="http://schemas.microsoft.com/office/drawing/2014/main" id="{2596CF2F-891A-4D90-8CB8-E794CB0DD0B4}"/>
            </a:ext>
          </a:extLst>
        </xdr:cNvPr>
        <xdr:cNvSpPr txBox="1">
          <a:spLocks noChangeArrowheads="1"/>
        </xdr:cNvSpPr>
      </xdr:nvSpPr>
      <xdr:spPr bwMode="auto">
        <a:xfrm>
          <a:off x="7620" y="92202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960120</xdr:colOff>
      <xdr:row>5</xdr:row>
      <xdr:rowOff>7620</xdr:rowOff>
    </xdr:from>
    <xdr:ext cx="5090160" cy="198120"/>
    <xdr:sp macro="" textlink="" fLocksText="0">
      <xdr:nvSpPr>
        <xdr:cNvPr id="8" name="Text Box 7">
          <a:extLst>
            <a:ext uri="{FF2B5EF4-FFF2-40B4-BE49-F238E27FC236}">
              <a16:creationId xmlns:a16="http://schemas.microsoft.com/office/drawing/2014/main" id="{40ED7E71-FDC6-44CE-8A2E-8E095684054A}"/>
            </a:ext>
          </a:extLst>
        </xdr:cNvPr>
        <xdr:cNvSpPr txBox="1">
          <a:spLocks noChangeArrowheads="1"/>
        </xdr:cNvSpPr>
      </xdr:nvSpPr>
      <xdr:spPr bwMode="auto">
        <a:xfrm>
          <a:off x="1219200" y="922020"/>
          <a:ext cx="5090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7620</xdr:colOff>
      <xdr:row>6</xdr:row>
      <xdr:rowOff>7620</xdr:rowOff>
    </xdr:from>
    <xdr:ext cx="1661160" cy="198120"/>
    <xdr:sp macro="" textlink="" fLocksText="0">
      <xdr:nvSpPr>
        <xdr:cNvPr id="9" name="Text Box 8">
          <a:extLst>
            <a:ext uri="{FF2B5EF4-FFF2-40B4-BE49-F238E27FC236}">
              <a16:creationId xmlns:a16="http://schemas.microsoft.com/office/drawing/2014/main" id="{6C94AE09-92FE-4D38-8AA9-588E8C738381}"/>
            </a:ext>
          </a:extLst>
        </xdr:cNvPr>
        <xdr:cNvSpPr txBox="1">
          <a:spLocks noChangeArrowheads="1"/>
        </xdr:cNvSpPr>
      </xdr:nvSpPr>
      <xdr:spPr bwMode="auto">
        <a:xfrm>
          <a:off x="7620" y="110490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960120</xdr:colOff>
      <xdr:row>6</xdr:row>
      <xdr:rowOff>7620</xdr:rowOff>
    </xdr:from>
    <xdr:ext cx="5090160" cy="198120"/>
    <xdr:sp macro="" textlink="" fLocksText="0">
      <xdr:nvSpPr>
        <xdr:cNvPr id="10" name="Text Box 9">
          <a:extLst>
            <a:ext uri="{FF2B5EF4-FFF2-40B4-BE49-F238E27FC236}">
              <a16:creationId xmlns:a16="http://schemas.microsoft.com/office/drawing/2014/main" id="{7877DBBD-BFEF-4C0F-B376-B37F5B9C7B15}"/>
            </a:ext>
          </a:extLst>
        </xdr:cNvPr>
        <xdr:cNvSpPr txBox="1">
          <a:spLocks noChangeArrowheads="1"/>
        </xdr:cNvSpPr>
      </xdr:nvSpPr>
      <xdr:spPr bwMode="auto">
        <a:xfrm>
          <a:off x="1219200" y="1104900"/>
          <a:ext cx="5090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7</xdr:row>
      <xdr:rowOff>7620</xdr:rowOff>
    </xdr:from>
    <xdr:ext cx="1661160" cy="198120"/>
    <xdr:sp macro="" textlink="" fLocksText="0">
      <xdr:nvSpPr>
        <xdr:cNvPr id="11" name="Text Box 10">
          <a:extLst>
            <a:ext uri="{FF2B5EF4-FFF2-40B4-BE49-F238E27FC236}">
              <a16:creationId xmlns:a16="http://schemas.microsoft.com/office/drawing/2014/main" id="{E523F26B-0C11-49BF-BF63-E814757FBFBF}"/>
            </a:ext>
          </a:extLst>
        </xdr:cNvPr>
        <xdr:cNvSpPr txBox="1">
          <a:spLocks noChangeArrowheads="1"/>
        </xdr:cNvSpPr>
      </xdr:nvSpPr>
      <xdr:spPr bwMode="auto">
        <a:xfrm>
          <a:off x="7620" y="128778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960120</xdr:colOff>
      <xdr:row>7</xdr:row>
      <xdr:rowOff>7620</xdr:rowOff>
    </xdr:from>
    <xdr:ext cx="5090160" cy="198120"/>
    <xdr:sp macro="" textlink="" fLocksText="0">
      <xdr:nvSpPr>
        <xdr:cNvPr id="12" name="Text Box 11">
          <a:extLst>
            <a:ext uri="{FF2B5EF4-FFF2-40B4-BE49-F238E27FC236}">
              <a16:creationId xmlns:a16="http://schemas.microsoft.com/office/drawing/2014/main" id="{564550DA-3874-46A7-BD41-EE753271BC7C}"/>
            </a:ext>
          </a:extLst>
        </xdr:cNvPr>
        <xdr:cNvSpPr txBox="1">
          <a:spLocks noChangeArrowheads="1"/>
        </xdr:cNvSpPr>
      </xdr:nvSpPr>
      <xdr:spPr bwMode="auto">
        <a:xfrm>
          <a:off x="1219200" y="1287780"/>
          <a:ext cx="5090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7620</xdr:colOff>
      <xdr:row>8</xdr:row>
      <xdr:rowOff>7620</xdr:rowOff>
    </xdr:from>
    <xdr:ext cx="1661160" cy="198120"/>
    <xdr:sp macro="" textlink="" fLocksText="0">
      <xdr:nvSpPr>
        <xdr:cNvPr id="13" name="Text Box 12">
          <a:extLst>
            <a:ext uri="{FF2B5EF4-FFF2-40B4-BE49-F238E27FC236}">
              <a16:creationId xmlns:a16="http://schemas.microsoft.com/office/drawing/2014/main" id="{716973D3-8A40-43BC-BA5B-0ABE97AC9E87}"/>
            </a:ext>
          </a:extLst>
        </xdr:cNvPr>
        <xdr:cNvSpPr txBox="1">
          <a:spLocks noChangeArrowheads="1"/>
        </xdr:cNvSpPr>
      </xdr:nvSpPr>
      <xdr:spPr bwMode="auto">
        <a:xfrm>
          <a:off x="7620" y="147066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960120</xdr:colOff>
      <xdr:row>8</xdr:row>
      <xdr:rowOff>7620</xdr:rowOff>
    </xdr:from>
    <xdr:ext cx="5090160" cy="198120"/>
    <xdr:sp macro="" textlink="" fLocksText="0">
      <xdr:nvSpPr>
        <xdr:cNvPr id="14" name="Text Box 13">
          <a:extLst>
            <a:ext uri="{FF2B5EF4-FFF2-40B4-BE49-F238E27FC236}">
              <a16:creationId xmlns:a16="http://schemas.microsoft.com/office/drawing/2014/main" id="{0E7C1287-3AA9-4A71-8BAE-9851893AD3C2}"/>
            </a:ext>
          </a:extLst>
        </xdr:cNvPr>
        <xdr:cNvSpPr txBox="1">
          <a:spLocks noChangeArrowheads="1"/>
        </xdr:cNvSpPr>
      </xdr:nvSpPr>
      <xdr:spPr bwMode="auto">
        <a:xfrm>
          <a:off x="1219200" y="1470660"/>
          <a:ext cx="5090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9</xdr:row>
      <xdr:rowOff>7620</xdr:rowOff>
    </xdr:from>
    <xdr:ext cx="1661160" cy="198120"/>
    <xdr:sp macro="" textlink="" fLocksText="0">
      <xdr:nvSpPr>
        <xdr:cNvPr id="15" name="Text Box 14">
          <a:extLst>
            <a:ext uri="{FF2B5EF4-FFF2-40B4-BE49-F238E27FC236}">
              <a16:creationId xmlns:a16="http://schemas.microsoft.com/office/drawing/2014/main" id="{776ED258-691E-4E02-80CA-1B16B8D7B0E8}"/>
            </a:ext>
          </a:extLst>
        </xdr:cNvPr>
        <xdr:cNvSpPr txBox="1">
          <a:spLocks noChangeArrowheads="1"/>
        </xdr:cNvSpPr>
      </xdr:nvSpPr>
      <xdr:spPr bwMode="auto">
        <a:xfrm>
          <a:off x="7620" y="165354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960120</xdr:colOff>
      <xdr:row>9</xdr:row>
      <xdr:rowOff>7620</xdr:rowOff>
    </xdr:from>
    <xdr:ext cx="5090160" cy="198120"/>
    <xdr:sp macro="" textlink="" fLocksText="0">
      <xdr:nvSpPr>
        <xdr:cNvPr id="16" name="Text Box 15">
          <a:extLst>
            <a:ext uri="{FF2B5EF4-FFF2-40B4-BE49-F238E27FC236}">
              <a16:creationId xmlns:a16="http://schemas.microsoft.com/office/drawing/2014/main" id="{AB8E49BA-94C5-48D1-9CC2-596BD34E09E8}"/>
            </a:ext>
          </a:extLst>
        </xdr:cNvPr>
        <xdr:cNvSpPr txBox="1">
          <a:spLocks noChangeArrowheads="1"/>
        </xdr:cNvSpPr>
      </xdr:nvSpPr>
      <xdr:spPr bwMode="auto">
        <a:xfrm>
          <a:off x="1219200" y="1653540"/>
          <a:ext cx="5090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7620</xdr:colOff>
      <xdr:row>10</xdr:row>
      <xdr:rowOff>7620</xdr:rowOff>
    </xdr:from>
    <xdr:ext cx="1661160" cy="198120"/>
    <xdr:sp macro="" textlink="" fLocksText="0">
      <xdr:nvSpPr>
        <xdr:cNvPr id="17" name="Text Box 16">
          <a:extLst>
            <a:ext uri="{FF2B5EF4-FFF2-40B4-BE49-F238E27FC236}">
              <a16:creationId xmlns:a16="http://schemas.microsoft.com/office/drawing/2014/main" id="{73D7BB4E-518E-4A6A-B261-BE23D5721625}"/>
            </a:ext>
          </a:extLst>
        </xdr:cNvPr>
        <xdr:cNvSpPr txBox="1">
          <a:spLocks noChangeArrowheads="1"/>
        </xdr:cNvSpPr>
      </xdr:nvSpPr>
      <xdr:spPr bwMode="auto">
        <a:xfrm>
          <a:off x="7620" y="183642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960120</xdr:colOff>
      <xdr:row>10</xdr:row>
      <xdr:rowOff>7620</xdr:rowOff>
    </xdr:from>
    <xdr:ext cx="5090160" cy="198120"/>
    <xdr:sp macro="" textlink="" fLocksText="0">
      <xdr:nvSpPr>
        <xdr:cNvPr id="18" name="Text Box 17">
          <a:extLst>
            <a:ext uri="{FF2B5EF4-FFF2-40B4-BE49-F238E27FC236}">
              <a16:creationId xmlns:a16="http://schemas.microsoft.com/office/drawing/2014/main" id="{0C6AC0E7-F6F1-412C-9C3B-6C2B58759284}"/>
            </a:ext>
          </a:extLst>
        </xdr:cNvPr>
        <xdr:cNvSpPr txBox="1">
          <a:spLocks noChangeArrowheads="1"/>
        </xdr:cNvSpPr>
      </xdr:nvSpPr>
      <xdr:spPr bwMode="auto">
        <a:xfrm>
          <a:off x="1219200" y="1836420"/>
          <a:ext cx="5090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11</xdr:row>
      <xdr:rowOff>7620</xdr:rowOff>
    </xdr:from>
    <xdr:ext cx="1661160" cy="198120"/>
    <xdr:sp macro="" textlink="" fLocksText="0">
      <xdr:nvSpPr>
        <xdr:cNvPr id="19" name="Text Box 18">
          <a:extLst>
            <a:ext uri="{FF2B5EF4-FFF2-40B4-BE49-F238E27FC236}">
              <a16:creationId xmlns:a16="http://schemas.microsoft.com/office/drawing/2014/main" id="{E58EF243-352A-46F0-B3EC-4CABA7391230}"/>
            </a:ext>
          </a:extLst>
        </xdr:cNvPr>
        <xdr:cNvSpPr txBox="1">
          <a:spLocks noChangeArrowheads="1"/>
        </xdr:cNvSpPr>
      </xdr:nvSpPr>
      <xdr:spPr bwMode="auto">
        <a:xfrm>
          <a:off x="7620" y="201930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960120</xdr:colOff>
      <xdr:row>11</xdr:row>
      <xdr:rowOff>7620</xdr:rowOff>
    </xdr:from>
    <xdr:ext cx="5090160" cy="198120"/>
    <xdr:sp macro="" textlink="" fLocksText="0">
      <xdr:nvSpPr>
        <xdr:cNvPr id="20" name="Text Box 19">
          <a:extLst>
            <a:ext uri="{FF2B5EF4-FFF2-40B4-BE49-F238E27FC236}">
              <a16:creationId xmlns:a16="http://schemas.microsoft.com/office/drawing/2014/main" id="{52C0BF19-8114-4B04-A307-2FC992633B36}"/>
            </a:ext>
          </a:extLst>
        </xdr:cNvPr>
        <xdr:cNvSpPr txBox="1">
          <a:spLocks noChangeArrowheads="1"/>
        </xdr:cNvSpPr>
      </xdr:nvSpPr>
      <xdr:spPr bwMode="auto">
        <a:xfrm>
          <a:off x="1219200" y="2019300"/>
          <a:ext cx="5090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13/10/2025</a:t>
          </a:r>
        </a:p>
      </xdr:txBody>
    </xdr:sp>
    <xdr:clientData/>
  </xdr:oneCellAnchor>
  <xdr:oneCellAnchor>
    <xdr:from>
      <xdr:col>0</xdr:col>
      <xdr:colOff>7620</xdr:colOff>
      <xdr:row>12</xdr:row>
      <xdr:rowOff>7620</xdr:rowOff>
    </xdr:from>
    <xdr:ext cx="1661160" cy="198120"/>
    <xdr:sp macro="" textlink="" fLocksText="0">
      <xdr:nvSpPr>
        <xdr:cNvPr id="21" name="Text Box 20">
          <a:extLst>
            <a:ext uri="{FF2B5EF4-FFF2-40B4-BE49-F238E27FC236}">
              <a16:creationId xmlns:a16="http://schemas.microsoft.com/office/drawing/2014/main" id="{DF562021-080F-4274-8244-F50722C99292}"/>
            </a:ext>
          </a:extLst>
        </xdr:cNvPr>
        <xdr:cNvSpPr txBox="1">
          <a:spLocks noChangeArrowheads="1"/>
        </xdr:cNvSpPr>
      </xdr:nvSpPr>
      <xdr:spPr bwMode="auto">
        <a:xfrm>
          <a:off x="7620" y="220218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960120</xdr:colOff>
      <xdr:row>12</xdr:row>
      <xdr:rowOff>7620</xdr:rowOff>
    </xdr:from>
    <xdr:ext cx="5090160" cy="198120"/>
    <xdr:sp macro="" textlink="" fLocksText="0">
      <xdr:nvSpPr>
        <xdr:cNvPr id="22" name="Text Box 21">
          <a:extLst>
            <a:ext uri="{FF2B5EF4-FFF2-40B4-BE49-F238E27FC236}">
              <a16:creationId xmlns:a16="http://schemas.microsoft.com/office/drawing/2014/main" id="{8DEA4B43-FE87-49B8-8F12-57E86BC19147}"/>
            </a:ext>
          </a:extLst>
        </xdr:cNvPr>
        <xdr:cNvSpPr txBox="1">
          <a:spLocks noChangeArrowheads="1"/>
        </xdr:cNvSpPr>
      </xdr:nvSpPr>
      <xdr:spPr bwMode="auto">
        <a:xfrm>
          <a:off x="1219200" y="2202180"/>
          <a:ext cx="5090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13 Oct 2025</a:t>
          </a:r>
        </a:p>
      </xdr:txBody>
    </xdr:sp>
    <xdr:clientData/>
  </xdr:oneCellAnchor>
  <xdr:oneCellAnchor>
    <xdr:from>
      <xdr:col>3</xdr:col>
      <xdr:colOff>7620</xdr:colOff>
      <xdr:row>13</xdr:row>
      <xdr:rowOff>7620</xdr:rowOff>
    </xdr:from>
    <xdr:ext cx="2286000" cy="198120"/>
    <xdr:sp macro="" textlink="" fLocksText="0">
      <xdr:nvSpPr>
        <xdr:cNvPr id="23" name="Text Box 22">
          <a:extLst>
            <a:ext uri="{FF2B5EF4-FFF2-40B4-BE49-F238E27FC236}">
              <a16:creationId xmlns:a16="http://schemas.microsoft.com/office/drawing/2014/main" id="{818D8D0B-4CA8-46FB-9092-F8A93F302148}"/>
            </a:ext>
          </a:extLst>
        </xdr:cNvPr>
        <xdr:cNvSpPr txBox="1">
          <a:spLocks noChangeArrowheads="1"/>
        </xdr:cNvSpPr>
      </xdr:nvSpPr>
      <xdr:spPr bwMode="auto">
        <a:xfrm>
          <a:off x="1836420" y="2385060"/>
          <a:ext cx="2286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26</xdr:row>
      <xdr:rowOff>7620</xdr:rowOff>
    </xdr:from>
    <xdr:ext cx="1661160" cy="198120"/>
    <xdr:sp macro="" textlink="" fLocksText="0">
      <xdr:nvSpPr>
        <xdr:cNvPr id="24" name="Text Box 23">
          <a:extLst>
            <a:ext uri="{FF2B5EF4-FFF2-40B4-BE49-F238E27FC236}">
              <a16:creationId xmlns:a16="http://schemas.microsoft.com/office/drawing/2014/main" id="{39E4B609-ED75-46F2-954D-AB64DF76AA04}"/>
            </a:ext>
          </a:extLst>
        </xdr:cNvPr>
        <xdr:cNvSpPr txBox="1">
          <a:spLocks noChangeArrowheads="1"/>
        </xdr:cNvSpPr>
      </xdr:nvSpPr>
      <xdr:spPr bwMode="auto">
        <a:xfrm>
          <a:off x="7620" y="476250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960120</xdr:colOff>
      <xdr:row>26</xdr:row>
      <xdr:rowOff>7620</xdr:rowOff>
    </xdr:from>
    <xdr:ext cx="2804160" cy="198120"/>
    <xdr:sp macro="" textlink="" fLocksText="0">
      <xdr:nvSpPr>
        <xdr:cNvPr id="25" name="Text Box 24">
          <a:extLst>
            <a:ext uri="{FF2B5EF4-FFF2-40B4-BE49-F238E27FC236}">
              <a16:creationId xmlns:a16="http://schemas.microsoft.com/office/drawing/2014/main" id="{A930AC9D-8C1B-4821-B686-63F704E5E4A8}"/>
            </a:ext>
          </a:extLst>
        </xdr:cNvPr>
        <xdr:cNvSpPr txBox="1">
          <a:spLocks noChangeArrowheads="1"/>
        </xdr:cNvSpPr>
      </xdr:nvSpPr>
      <xdr:spPr bwMode="auto">
        <a:xfrm>
          <a:off x="1219200" y="4762500"/>
          <a:ext cx="2804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7620</xdr:colOff>
      <xdr:row>26</xdr:row>
      <xdr:rowOff>7620</xdr:rowOff>
    </xdr:from>
    <xdr:ext cx="2286000" cy="198120"/>
    <xdr:sp macro="" textlink="" fLocksText="0">
      <xdr:nvSpPr>
        <xdr:cNvPr id="26" name="Text Box 25">
          <a:extLst>
            <a:ext uri="{FF2B5EF4-FFF2-40B4-BE49-F238E27FC236}">
              <a16:creationId xmlns:a16="http://schemas.microsoft.com/office/drawing/2014/main" id="{F88F2F2B-A495-4DA0-9172-34FBDF0380A3}"/>
            </a:ext>
          </a:extLst>
        </xdr:cNvPr>
        <xdr:cNvSpPr txBox="1">
          <a:spLocks noChangeArrowheads="1"/>
        </xdr:cNvSpPr>
      </xdr:nvSpPr>
      <xdr:spPr bwMode="auto">
        <a:xfrm>
          <a:off x="1836420" y="4762500"/>
          <a:ext cx="2286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27</xdr:row>
      <xdr:rowOff>7620</xdr:rowOff>
    </xdr:from>
    <xdr:ext cx="1661160" cy="198120"/>
    <xdr:sp macro="" textlink="" fLocksText="0">
      <xdr:nvSpPr>
        <xdr:cNvPr id="27" name="Text Box 26">
          <a:extLst>
            <a:ext uri="{FF2B5EF4-FFF2-40B4-BE49-F238E27FC236}">
              <a16:creationId xmlns:a16="http://schemas.microsoft.com/office/drawing/2014/main" id="{61B3AECA-AE64-46C5-986D-EF72EF2C208E}"/>
            </a:ext>
          </a:extLst>
        </xdr:cNvPr>
        <xdr:cNvSpPr txBox="1">
          <a:spLocks noChangeArrowheads="1"/>
        </xdr:cNvSpPr>
      </xdr:nvSpPr>
      <xdr:spPr bwMode="auto">
        <a:xfrm>
          <a:off x="7620" y="494538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960120</xdr:colOff>
      <xdr:row>27</xdr:row>
      <xdr:rowOff>7620</xdr:rowOff>
    </xdr:from>
    <xdr:ext cx="2804160" cy="198120"/>
    <xdr:sp macro="" textlink="" fLocksText="0">
      <xdr:nvSpPr>
        <xdr:cNvPr id="28" name="Text Box 27">
          <a:extLst>
            <a:ext uri="{FF2B5EF4-FFF2-40B4-BE49-F238E27FC236}">
              <a16:creationId xmlns:a16="http://schemas.microsoft.com/office/drawing/2014/main" id="{D04CCA2F-E8B6-4B1E-BF0A-8D474003796C}"/>
            </a:ext>
          </a:extLst>
        </xdr:cNvPr>
        <xdr:cNvSpPr txBox="1">
          <a:spLocks noChangeArrowheads="1"/>
        </xdr:cNvSpPr>
      </xdr:nvSpPr>
      <xdr:spPr bwMode="auto">
        <a:xfrm>
          <a:off x="1219200" y="4945380"/>
          <a:ext cx="2804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7620</xdr:colOff>
      <xdr:row>27</xdr:row>
      <xdr:rowOff>7620</xdr:rowOff>
    </xdr:from>
    <xdr:ext cx="2286000" cy="198120"/>
    <xdr:sp macro="" textlink="" fLocksText="0">
      <xdr:nvSpPr>
        <xdr:cNvPr id="29" name="Text Box 28">
          <a:extLst>
            <a:ext uri="{FF2B5EF4-FFF2-40B4-BE49-F238E27FC236}">
              <a16:creationId xmlns:a16="http://schemas.microsoft.com/office/drawing/2014/main" id="{02FB292E-9532-43F1-8F4F-50D3E11E29A9}"/>
            </a:ext>
          </a:extLst>
        </xdr:cNvPr>
        <xdr:cNvSpPr txBox="1">
          <a:spLocks noChangeArrowheads="1"/>
        </xdr:cNvSpPr>
      </xdr:nvSpPr>
      <xdr:spPr bwMode="auto">
        <a:xfrm>
          <a:off x="1836420" y="4945380"/>
          <a:ext cx="2286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15240</xdr:colOff>
      <xdr:row>0</xdr:row>
      <xdr:rowOff>15240</xdr:rowOff>
    </xdr:from>
    <xdr:ext cx="678180" cy="678180"/>
    <xdr:pic>
      <xdr:nvPicPr>
        <xdr:cNvPr id="2" name="Picture 1">
          <a:extLst>
            <a:ext uri="{FF2B5EF4-FFF2-40B4-BE49-F238E27FC236}">
              <a16:creationId xmlns:a16="http://schemas.microsoft.com/office/drawing/2014/main" id="{9ED0FA0C-ECF5-49A6-A15B-AF74C0CB4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15240"/>
          <a:ext cx="67818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335280</xdr:colOff>
      <xdr:row>0</xdr:row>
      <xdr:rowOff>7620</xdr:rowOff>
    </xdr:from>
    <xdr:ext cx="5920740" cy="708660"/>
    <xdr:sp macro="" textlink="" fLocksText="0">
      <xdr:nvSpPr>
        <xdr:cNvPr id="3" name="Text Box 2">
          <a:extLst>
            <a:ext uri="{FF2B5EF4-FFF2-40B4-BE49-F238E27FC236}">
              <a16:creationId xmlns:a16="http://schemas.microsoft.com/office/drawing/2014/main" id="{31D49692-D031-44D6-A7D7-C905A58E8A5A}"/>
            </a:ext>
          </a:extLst>
        </xdr:cNvPr>
        <xdr:cNvSpPr txBox="1">
          <a:spLocks noChangeArrowheads="1"/>
        </xdr:cNvSpPr>
      </xdr:nvSpPr>
      <xdr:spPr bwMode="auto">
        <a:xfrm>
          <a:off x="944880" y="7620"/>
          <a:ext cx="592074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7620</xdr:colOff>
      <xdr:row>1</xdr:row>
      <xdr:rowOff>7620</xdr:rowOff>
    </xdr:from>
    <xdr:ext cx="6629400" cy="281940"/>
    <xdr:sp macro="" textlink="" fLocksText="0">
      <xdr:nvSpPr>
        <xdr:cNvPr id="4" name="Text Box 3">
          <a:extLst>
            <a:ext uri="{FF2B5EF4-FFF2-40B4-BE49-F238E27FC236}">
              <a16:creationId xmlns:a16="http://schemas.microsoft.com/office/drawing/2014/main" id="{25BCA6D4-F219-4F62-B585-7DFFD9A6D658}"/>
            </a:ext>
          </a:extLst>
        </xdr:cNvPr>
        <xdr:cNvSpPr txBox="1">
          <a:spLocks noChangeArrowheads="1"/>
        </xdr:cNvSpPr>
      </xdr:nvSpPr>
      <xdr:spPr bwMode="auto">
        <a:xfrm>
          <a:off x="7620" y="190500"/>
          <a:ext cx="662940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7620</xdr:colOff>
      <xdr:row>3</xdr:row>
      <xdr:rowOff>7620</xdr:rowOff>
    </xdr:from>
    <xdr:ext cx="6629400" cy="464820"/>
    <xdr:sp macro="" textlink="" fLocksText="0">
      <xdr:nvSpPr>
        <xdr:cNvPr id="5" name="Text Box 4">
          <a:extLst>
            <a:ext uri="{FF2B5EF4-FFF2-40B4-BE49-F238E27FC236}">
              <a16:creationId xmlns:a16="http://schemas.microsoft.com/office/drawing/2014/main" id="{1AD20836-8584-4D0C-B204-AF853C86FA8A}"/>
            </a:ext>
          </a:extLst>
        </xdr:cNvPr>
        <xdr:cNvSpPr txBox="1">
          <a:spLocks noChangeArrowheads="1"/>
        </xdr:cNvSpPr>
      </xdr:nvSpPr>
      <xdr:spPr bwMode="auto">
        <a:xfrm>
          <a:off x="7620" y="556260"/>
          <a:ext cx="66294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7620</xdr:colOff>
      <xdr:row>4</xdr:row>
      <xdr:rowOff>7620</xdr:rowOff>
    </xdr:from>
    <xdr:ext cx="6629400" cy="236220"/>
    <xdr:sp macro="" textlink="" fLocksText="0">
      <xdr:nvSpPr>
        <xdr:cNvPr id="6" name="Text Box 5">
          <a:extLst>
            <a:ext uri="{FF2B5EF4-FFF2-40B4-BE49-F238E27FC236}">
              <a16:creationId xmlns:a16="http://schemas.microsoft.com/office/drawing/2014/main" id="{6303034D-7173-4A7E-AA18-62F26C123AE7}"/>
            </a:ext>
          </a:extLst>
        </xdr:cNvPr>
        <xdr:cNvSpPr txBox="1">
          <a:spLocks noChangeArrowheads="1"/>
        </xdr:cNvSpPr>
      </xdr:nvSpPr>
      <xdr:spPr bwMode="auto">
        <a:xfrm>
          <a:off x="7620" y="739140"/>
          <a:ext cx="66294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Tại ngày 30 tháng 09 năm 2025 / As at 30 Sep 2025</a:t>
          </a:r>
        </a:p>
      </xdr:txBody>
    </xdr:sp>
    <xdr:clientData/>
  </xdr:oneCellAnchor>
  <xdr:oneCellAnchor>
    <xdr:from>
      <xdr:col>0</xdr:col>
      <xdr:colOff>7620</xdr:colOff>
      <xdr:row>5</xdr:row>
      <xdr:rowOff>7620</xdr:rowOff>
    </xdr:from>
    <xdr:ext cx="381000" cy="190500"/>
    <xdr:sp macro="" textlink="" fLocksText="0">
      <xdr:nvSpPr>
        <xdr:cNvPr id="7" name="Text Box 6">
          <a:extLst>
            <a:ext uri="{FF2B5EF4-FFF2-40B4-BE49-F238E27FC236}">
              <a16:creationId xmlns:a16="http://schemas.microsoft.com/office/drawing/2014/main" id="{74706F80-3388-44F1-A0C7-5BB45E7AEEE8}"/>
            </a:ext>
          </a:extLst>
        </xdr:cNvPr>
        <xdr:cNvSpPr txBox="1">
          <a:spLocks noChangeArrowheads="1"/>
        </xdr:cNvSpPr>
      </xdr:nvSpPr>
      <xdr:spPr bwMode="auto">
        <a:xfrm>
          <a:off x="7620" y="922020"/>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042160" cy="190500"/>
    <xdr:sp macro="" textlink="" fLocksText="0">
      <xdr:nvSpPr>
        <xdr:cNvPr id="8" name="Text Box 7">
          <a:extLst>
            <a:ext uri="{FF2B5EF4-FFF2-40B4-BE49-F238E27FC236}">
              <a16:creationId xmlns:a16="http://schemas.microsoft.com/office/drawing/2014/main" id="{9FF6B9F8-EDF9-4BDC-84E2-43ED24038066}"/>
            </a:ext>
          </a:extLst>
        </xdr:cNvPr>
        <xdr:cNvSpPr txBox="1">
          <a:spLocks noChangeArrowheads="1"/>
        </xdr:cNvSpPr>
      </xdr:nvSpPr>
      <xdr:spPr bwMode="auto">
        <a:xfrm>
          <a:off x="617220" y="922020"/>
          <a:ext cx="20421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7620</xdr:colOff>
      <xdr:row>5</xdr:row>
      <xdr:rowOff>7620</xdr:rowOff>
    </xdr:from>
    <xdr:ext cx="4206240" cy="190500"/>
    <xdr:sp macro="" textlink="" fLocksText="0">
      <xdr:nvSpPr>
        <xdr:cNvPr id="9" name="Text Box 8">
          <a:extLst>
            <a:ext uri="{FF2B5EF4-FFF2-40B4-BE49-F238E27FC236}">
              <a16:creationId xmlns:a16="http://schemas.microsoft.com/office/drawing/2014/main" id="{A19B6734-8343-420D-B4AB-25174F6DC221}"/>
            </a:ext>
          </a:extLst>
        </xdr:cNvPr>
        <xdr:cNvSpPr txBox="1">
          <a:spLocks noChangeArrowheads="1"/>
        </xdr:cNvSpPr>
      </xdr:nvSpPr>
      <xdr:spPr bwMode="auto">
        <a:xfrm>
          <a:off x="1226820" y="922020"/>
          <a:ext cx="42062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6</xdr:row>
      <xdr:rowOff>7620</xdr:rowOff>
    </xdr:from>
    <xdr:ext cx="2042160" cy="190500"/>
    <xdr:sp macro="" textlink="" fLocksText="0">
      <xdr:nvSpPr>
        <xdr:cNvPr id="10" name="Text Box 9">
          <a:extLst>
            <a:ext uri="{FF2B5EF4-FFF2-40B4-BE49-F238E27FC236}">
              <a16:creationId xmlns:a16="http://schemas.microsoft.com/office/drawing/2014/main" id="{647B8D6E-4E18-4411-A038-00AC8E817760}"/>
            </a:ext>
          </a:extLst>
        </xdr:cNvPr>
        <xdr:cNvSpPr txBox="1">
          <a:spLocks noChangeArrowheads="1"/>
        </xdr:cNvSpPr>
      </xdr:nvSpPr>
      <xdr:spPr bwMode="auto">
        <a:xfrm>
          <a:off x="617220" y="1104900"/>
          <a:ext cx="20421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7620</xdr:colOff>
      <xdr:row>6</xdr:row>
      <xdr:rowOff>7620</xdr:rowOff>
    </xdr:from>
    <xdr:ext cx="4206240" cy="190500"/>
    <xdr:sp macro="" textlink="" fLocksText="0">
      <xdr:nvSpPr>
        <xdr:cNvPr id="11" name="Text Box 10">
          <a:extLst>
            <a:ext uri="{FF2B5EF4-FFF2-40B4-BE49-F238E27FC236}">
              <a16:creationId xmlns:a16="http://schemas.microsoft.com/office/drawing/2014/main" id="{BD34FEAE-C706-4503-9582-D92C909E70D8}"/>
            </a:ext>
          </a:extLst>
        </xdr:cNvPr>
        <xdr:cNvSpPr txBox="1">
          <a:spLocks noChangeArrowheads="1"/>
        </xdr:cNvSpPr>
      </xdr:nvSpPr>
      <xdr:spPr bwMode="auto">
        <a:xfrm>
          <a:off x="1226820" y="1104900"/>
          <a:ext cx="42062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7</xdr:row>
      <xdr:rowOff>7620</xdr:rowOff>
    </xdr:from>
    <xdr:ext cx="381000" cy="190500"/>
    <xdr:sp macro="" textlink="" fLocksText="0">
      <xdr:nvSpPr>
        <xdr:cNvPr id="12" name="Text Box 11">
          <a:extLst>
            <a:ext uri="{FF2B5EF4-FFF2-40B4-BE49-F238E27FC236}">
              <a16:creationId xmlns:a16="http://schemas.microsoft.com/office/drawing/2014/main" id="{B3190AA2-EEBF-4E3C-8C6F-B724CAC99807}"/>
            </a:ext>
          </a:extLst>
        </xdr:cNvPr>
        <xdr:cNvSpPr txBox="1">
          <a:spLocks noChangeArrowheads="1"/>
        </xdr:cNvSpPr>
      </xdr:nvSpPr>
      <xdr:spPr bwMode="auto">
        <a:xfrm>
          <a:off x="7620" y="1287780"/>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042160" cy="190500"/>
    <xdr:sp macro="" textlink="" fLocksText="0">
      <xdr:nvSpPr>
        <xdr:cNvPr id="13" name="Text Box 12">
          <a:extLst>
            <a:ext uri="{FF2B5EF4-FFF2-40B4-BE49-F238E27FC236}">
              <a16:creationId xmlns:a16="http://schemas.microsoft.com/office/drawing/2014/main" id="{53D236CD-2B53-4D77-8BB1-ED7E731656E2}"/>
            </a:ext>
          </a:extLst>
        </xdr:cNvPr>
        <xdr:cNvSpPr txBox="1">
          <a:spLocks noChangeArrowheads="1"/>
        </xdr:cNvSpPr>
      </xdr:nvSpPr>
      <xdr:spPr bwMode="auto">
        <a:xfrm>
          <a:off x="617220" y="1287780"/>
          <a:ext cx="20421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7620</xdr:colOff>
      <xdr:row>7</xdr:row>
      <xdr:rowOff>7620</xdr:rowOff>
    </xdr:from>
    <xdr:ext cx="4206240" cy="190500"/>
    <xdr:sp macro="" textlink="" fLocksText="0">
      <xdr:nvSpPr>
        <xdr:cNvPr id="14" name="Text Box 13">
          <a:extLst>
            <a:ext uri="{FF2B5EF4-FFF2-40B4-BE49-F238E27FC236}">
              <a16:creationId xmlns:a16="http://schemas.microsoft.com/office/drawing/2014/main" id="{29ABC8D1-7ED9-405F-91F5-C40ED56ABCDE}"/>
            </a:ext>
          </a:extLst>
        </xdr:cNvPr>
        <xdr:cNvSpPr txBox="1">
          <a:spLocks noChangeArrowheads="1"/>
        </xdr:cNvSpPr>
      </xdr:nvSpPr>
      <xdr:spPr bwMode="auto">
        <a:xfrm>
          <a:off x="1226820" y="1287780"/>
          <a:ext cx="42062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8</xdr:row>
      <xdr:rowOff>7620</xdr:rowOff>
    </xdr:from>
    <xdr:ext cx="2042160" cy="190500"/>
    <xdr:sp macro="" textlink="" fLocksText="0">
      <xdr:nvSpPr>
        <xdr:cNvPr id="15" name="Text Box 14">
          <a:extLst>
            <a:ext uri="{FF2B5EF4-FFF2-40B4-BE49-F238E27FC236}">
              <a16:creationId xmlns:a16="http://schemas.microsoft.com/office/drawing/2014/main" id="{536473A1-DA23-418E-BA21-37985A7C0D74}"/>
            </a:ext>
          </a:extLst>
        </xdr:cNvPr>
        <xdr:cNvSpPr txBox="1">
          <a:spLocks noChangeArrowheads="1"/>
        </xdr:cNvSpPr>
      </xdr:nvSpPr>
      <xdr:spPr bwMode="auto">
        <a:xfrm>
          <a:off x="617220" y="1470660"/>
          <a:ext cx="20421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7620</xdr:colOff>
      <xdr:row>8</xdr:row>
      <xdr:rowOff>7620</xdr:rowOff>
    </xdr:from>
    <xdr:ext cx="4206240" cy="190500"/>
    <xdr:sp macro="" textlink="" fLocksText="0">
      <xdr:nvSpPr>
        <xdr:cNvPr id="16" name="Text Box 15">
          <a:extLst>
            <a:ext uri="{FF2B5EF4-FFF2-40B4-BE49-F238E27FC236}">
              <a16:creationId xmlns:a16="http://schemas.microsoft.com/office/drawing/2014/main" id="{BED5D7AB-0029-45AD-8FB7-48A30B9FD73D}"/>
            </a:ext>
          </a:extLst>
        </xdr:cNvPr>
        <xdr:cNvSpPr txBox="1">
          <a:spLocks noChangeArrowheads="1"/>
        </xdr:cNvSpPr>
      </xdr:nvSpPr>
      <xdr:spPr bwMode="auto">
        <a:xfrm>
          <a:off x="1226820" y="1470660"/>
          <a:ext cx="42062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9</xdr:row>
      <xdr:rowOff>7620</xdr:rowOff>
    </xdr:from>
    <xdr:ext cx="381000" cy="190500"/>
    <xdr:sp macro="" textlink="" fLocksText="0">
      <xdr:nvSpPr>
        <xdr:cNvPr id="17" name="Text Box 16">
          <a:extLst>
            <a:ext uri="{FF2B5EF4-FFF2-40B4-BE49-F238E27FC236}">
              <a16:creationId xmlns:a16="http://schemas.microsoft.com/office/drawing/2014/main" id="{D05E2131-EF39-478D-9CAC-B8DD74D9D4C0}"/>
            </a:ext>
          </a:extLst>
        </xdr:cNvPr>
        <xdr:cNvSpPr txBox="1">
          <a:spLocks noChangeArrowheads="1"/>
        </xdr:cNvSpPr>
      </xdr:nvSpPr>
      <xdr:spPr bwMode="auto">
        <a:xfrm>
          <a:off x="7620" y="1653540"/>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042160" cy="190500"/>
    <xdr:sp macro="" textlink="" fLocksText="0">
      <xdr:nvSpPr>
        <xdr:cNvPr id="18" name="Text Box 17">
          <a:extLst>
            <a:ext uri="{FF2B5EF4-FFF2-40B4-BE49-F238E27FC236}">
              <a16:creationId xmlns:a16="http://schemas.microsoft.com/office/drawing/2014/main" id="{4535272F-75AE-4456-8A09-052B5908AA5E}"/>
            </a:ext>
          </a:extLst>
        </xdr:cNvPr>
        <xdr:cNvSpPr txBox="1">
          <a:spLocks noChangeArrowheads="1"/>
        </xdr:cNvSpPr>
      </xdr:nvSpPr>
      <xdr:spPr bwMode="auto">
        <a:xfrm>
          <a:off x="617220" y="1653540"/>
          <a:ext cx="20421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7620</xdr:colOff>
      <xdr:row>9</xdr:row>
      <xdr:rowOff>7620</xdr:rowOff>
    </xdr:from>
    <xdr:ext cx="4206240" cy="190500"/>
    <xdr:sp macro="" textlink="" fLocksText="0">
      <xdr:nvSpPr>
        <xdr:cNvPr id="19" name="Text Box 18">
          <a:extLst>
            <a:ext uri="{FF2B5EF4-FFF2-40B4-BE49-F238E27FC236}">
              <a16:creationId xmlns:a16="http://schemas.microsoft.com/office/drawing/2014/main" id="{B3579742-EC79-4109-9524-B03934497EA3}"/>
            </a:ext>
          </a:extLst>
        </xdr:cNvPr>
        <xdr:cNvSpPr txBox="1">
          <a:spLocks noChangeArrowheads="1"/>
        </xdr:cNvSpPr>
      </xdr:nvSpPr>
      <xdr:spPr bwMode="auto">
        <a:xfrm>
          <a:off x="1226820" y="1653540"/>
          <a:ext cx="42062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10</xdr:row>
      <xdr:rowOff>7620</xdr:rowOff>
    </xdr:from>
    <xdr:ext cx="2042160" cy="190500"/>
    <xdr:sp macro="" textlink="" fLocksText="0">
      <xdr:nvSpPr>
        <xdr:cNvPr id="20" name="Text Box 19">
          <a:extLst>
            <a:ext uri="{FF2B5EF4-FFF2-40B4-BE49-F238E27FC236}">
              <a16:creationId xmlns:a16="http://schemas.microsoft.com/office/drawing/2014/main" id="{041DDE0C-6F87-4B60-8C66-F053668906FE}"/>
            </a:ext>
          </a:extLst>
        </xdr:cNvPr>
        <xdr:cNvSpPr txBox="1">
          <a:spLocks noChangeArrowheads="1"/>
        </xdr:cNvSpPr>
      </xdr:nvSpPr>
      <xdr:spPr bwMode="auto">
        <a:xfrm>
          <a:off x="617220" y="1836420"/>
          <a:ext cx="20421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7620</xdr:colOff>
      <xdr:row>10</xdr:row>
      <xdr:rowOff>7620</xdr:rowOff>
    </xdr:from>
    <xdr:ext cx="4206240" cy="190500"/>
    <xdr:sp macro="" textlink="" fLocksText="0">
      <xdr:nvSpPr>
        <xdr:cNvPr id="21" name="Text Box 20">
          <a:extLst>
            <a:ext uri="{FF2B5EF4-FFF2-40B4-BE49-F238E27FC236}">
              <a16:creationId xmlns:a16="http://schemas.microsoft.com/office/drawing/2014/main" id="{1845FF1A-8396-490C-A81E-08C60CDB9C96}"/>
            </a:ext>
          </a:extLst>
        </xdr:cNvPr>
        <xdr:cNvSpPr txBox="1">
          <a:spLocks noChangeArrowheads="1"/>
        </xdr:cNvSpPr>
      </xdr:nvSpPr>
      <xdr:spPr bwMode="auto">
        <a:xfrm>
          <a:off x="1226820" y="1836420"/>
          <a:ext cx="42062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11</xdr:row>
      <xdr:rowOff>7620</xdr:rowOff>
    </xdr:from>
    <xdr:ext cx="381000" cy="190500"/>
    <xdr:sp macro="" textlink="" fLocksText="0">
      <xdr:nvSpPr>
        <xdr:cNvPr id="22" name="Text Box 21">
          <a:extLst>
            <a:ext uri="{FF2B5EF4-FFF2-40B4-BE49-F238E27FC236}">
              <a16:creationId xmlns:a16="http://schemas.microsoft.com/office/drawing/2014/main" id="{3E461F29-6207-4030-B4B8-FF6D63046F0E}"/>
            </a:ext>
          </a:extLst>
        </xdr:cNvPr>
        <xdr:cNvSpPr txBox="1">
          <a:spLocks noChangeArrowheads="1"/>
        </xdr:cNvSpPr>
      </xdr:nvSpPr>
      <xdr:spPr bwMode="auto">
        <a:xfrm>
          <a:off x="7620" y="2019300"/>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042160" cy="190500"/>
    <xdr:sp macro="" textlink="" fLocksText="0">
      <xdr:nvSpPr>
        <xdr:cNvPr id="23" name="Text Box 22">
          <a:extLst>
            <a:ext uri="{FF2B5EF4-FFF2-40B4-BE49-F238E27FC236}">
              <a16:creationId xmlns:a16="http://schemas.microsoft.com/office/drawing/2014/main" id="{3219F290-C163-4442-AAFF-91C04BBF0EBA}"/>
            </a:ext>
          </a:extLst>
        </xdr:cNvPr>
        <xdr:cNvSpPr txBox="1">
          <a:spLocks noChangeArrowheads="1"/>
        </xdr:cNvSpPr>
      </xdr:nvSpPr>
      <xdr:spPr bwMode="auto">
        <a:xfrm>
          <a:off x="617220" y="2019300"/>
          <a:ext cx="20421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7620</xdr:colOff>
      <xdr:row>11</xdr:row>
      <xdr:rowOff>7620</xdr:rowOff>
    </xdr:from>
    <xdr:ext cx="4206240" cy="190500"/>
    <xdr:sp macro="" textlink="" fLocksText="0">
      <xdr:nvSpPr>
        <xdr:cNvPr id="24" name="Text Box 23">
          <a:extLst>
            <a:ext uri="{FF2B5EF4-FFF2-40B4-BE49-F238E27FC236}">
              <a16:creationId xmlns:a16="http://schemas.microsoft.com/office/drawing/2014/main" id="{81A6DC70-2CD2-4486-B99E-4ABA90950F4B}"/>
            </a:ext>
          </a:extLst>
        </xdr:cNvPr>
        <xdr:cNvSpPr txBox="1">
          <a:spLocks noChangeArrowheads="1"/>
        </xdr:cNvSpPr>
      </xdr:nvSpPr>
      <xdr:spPr bwMode="auto">
        <a:xfrm>
          <a:off x="1226820" y="2019300"/>
          <a:ext cx="42062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13/10/2025</a:t>
          </a:r>
        </a:p>
      </xdr:txBody>
    </xdr:sp>
    <xdr:clientData/>
  </xdr:oneCellAnchor>
  <xdr:oneCellAnchor>
    <xdr:from>
      <xdr:col>1</xdr:col>
      <xdr:colOff>7620</xdr:colOff>
      <xdr:row>12</xdr:row>
      <xdr:rowOff>7620</xdr:rowOff>
    </xdr:from>
    <xdr:ext cx="2042160" cy="190500"/>
    <xdr:sp macro="" textlink="" fLocksText="0">
      <xdr:nvSpPr>
        <xdr:cNvPr id="25" name="Text Box 24">
          <a:extLst>
            <a:ext uri="{FF2B5EF4-FFF2-40B4-BE49-F238E27FC236}">
              <a16:creationId xmlns:a16="http://schemas.microsoft.com/office/drawing/2014/main" id="{7F3013FF-7C8D-45BC-AA7B-D7AB152A533E}"/>
            </a:ext>
          </a:extLst>
        </xdr:cNvPr>
        <xdr:cNvSpPr txBox="1">
          <a:spLocks noChangeArrowheads="1"/>
        </xdr:cNvSpPr>
      </xdr:nvSpPr>
      <xdr:spPr bwMode="auto">
        <a:xfrm>
          <a:off x="617220" y="2202180"/>
          <a:ext cx="20421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7620</xdr:colOff>
      <xdr:row>12</xdr:row>
      <xdr:rowOff>7620</xdr:rowOff>
    </xdr:from>
    <xdr:ext cx="4206240" cy="190500"/>
    <xdr:sp macro="" textlink="" fLocksText="0">
      <xdr:nvSpPr>
        <xdr:cNvPr id="26" name="Text Box 25">
          <a:extLst>
            <a:ext uri="{FF2B5EF4-FFF2-40B4-BE49-F238E27FC236}">
              <a16:creationId xmlns:a16="http://schemas.microsoft.com/office/drawing/2014/main" id="{DA9CF18B-8CF0-4194-AFB7-1BAB1F2AD614}"/>
            </a:ext>
          </a:extLst>
        </xdr:cNvPr>
        <xdr:cNvSpPr txBox="1">
          <a:spLocks noChangeArrowheads="1"/>
        </xdr:cNvSpPr>
      </xdr:nvSpPr>
      <xdr:spPr bwMode="auto">
        <a:xfrm>
          <a:off x="1226820" y="2202180"/>
          <a:ext cx="42062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13 Oct 2025</a:t>
          </a:r>
        </a:p>
      </xdr:txBody>
    </xdr:sp>
    <xdr:clientData/>
  </xdr:oneCellAnchor>
  <xdr:oneCellAnchor>
    <xdr:from>
      <xdr:col>5</xdr:col>
      <xdr:colOff>7620</xdr:colOff>
      <xdr:row>13</xdr:row>
      <xdr:rowOff>7620</xdr:rowOff>
    </xdr:from>
    <xdr:ext cx="1927860" cy="190500"/>
    <xdr:sp macro="" textlink="" fLocksText="0">
      <xdr:nvSpPr>
        <xdr:cNvPr id="27" name="Text Box 26">
          <a:extLst>
            <a:ext uri="{FF2B5EF4-FFF2-40B4-BE49-F238E27FC236}">
              <a16:creationId xmlns:a16="http://schemas.microsoft.com/office/drawing/2014/main" id="{56C61A80-6399-4858-8773-6E427F5D7E8C}"/>
            </a:ext>
          </a:extLst>
        </xdr:cNvPr>
        <xdr:cNvSpPr txBox="1">
          <a:spLocks noChangeArrowheads="1"/>
        </xdr:cNvSpPr>
      </xdr:nvSpPr>
      <xdr:spPr bwMode="auto">
        <a:xfrm>
          <a:off x="3055620" y="2385060"/>
          <a:ext cx="19278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57</xdr:row>
      <xdr:rowOff>7620</xdr:rowOff>
    </xdr:from>
    <xdr:ext cx="2423160" cy="167640"/>
    <xdr:sp macro="" textlink="" fLocksText="0">
      <xdr:nvSpPr>
        <xdr:cNvPr id="28" name="Text Box 27">
          <a:extLst>
            <a:ext uri="{FF2B5EF4-FFF2-40B4-BE49-F238E27FC236}">
              <a16:creationId xmlns:a16="http://schemas.microsoft.com/office/drawing/2014/main" id="{B0EE400D-AE82-4017-B757-C9B583B4E99A}"/>
            </a:ext>
          </a:extLst>
        </xdr:cNvPr>
        <xdr:cNvSpPr txBox="1">
          <a:spLocks noChangeArrowheads="1"/>
        </xdr:cNvSpPr>
      </xdr:nvSpPr>
      <xdr:spPr bwMode="auto">
        <a:xfrm>
          <a:off x="7620" y="10431780"/>
          <a:ext cx="24231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7620</xdr:colOff>
      <xdr:row>57</xdr:row>
      <xdr:rowOff>7620</xdr:rowOff>
    </xdr:from>
    <xdr:ext cx="1470660" cy="167640"/>
    <xdr:sp macro="" textlink="" fLocksText="0">
      <xdr:nvSpPr>
        <xdr:cNvPr id="29" name="Text Box 28">
          <a:extLst>
            <a:ext uri="{FF2B5EF4-FFF2-40B4-BE49-F238E27FC236}">
              <a16:creationId xmlns:a16="http://schemas.microsoft.com/office/drawing/2014/main" id="{F391478A-DFE6-4E8C-B4E2-68986C765D66}"/>
            </a:ext>
          </a:extLst>
        </xdr:cNvPr>
        <xdr:cNvSpPr txBox="1">
          <a:spLocks noChangeArrowheads="1"/>
        </xdr:cNvSpPr>
      </xdr:nvSpPr>
      <xdr:spPr bwMode="auto">
        <a:xfrm>
          <a:off x="1226820" y="10431780"/>
          <a:ext cx="14706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7620</xdr:colOff>
      <xdr:row>57</xdr:row>
      <xdr:rowOff>7620</xdr:rowOff>
    </xdr:from>
    <xdr:ext cx="2735580" cy="167640"/>
    <xdr:sp macro="" textlink="" fLocksText="0">
      <xdr:nvSpPr>
        <xdr:cNvPr id="30" name="Text Box 29">
          <a:extLst>
            <a:ext uri="{FF2B5EF4-FFF2-40B4-BE49-F238E27FC236}">
              <a16:creationId xmlns:a16="http://schemas.microsoft.com/office/drawing/2014/main" id="{FEFA9E5E-F57F-4C63-AF23-4D0A085C92DB}"/>
            </a:ext>
          </a:extLst>
        </xdr:cNvPr>
        <xdr:cNvSpPr txBox="1">
          <a:spLocks noChangeArrowheads="1"/>
        </xdr:cNvSpPr>
      </xdr:nvSpPr>
      <xdr:spPr bwMode="auto">
        <a:xfrm>
          <a:off x="2446020" y="10431780"/>
          <a:ext cx="273558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58</xdr:row>
      <xdr:rowOff>7620</xdr:rowOff>
    </xdr:from>
    <xdr:ext cx="2423160" cy="167640"/>
    <xdr:sp macro="" textlink="" fLocksText="0">
      <xdr:nvSpPr>
        <xdr:cNvPr id="31" name="Text Box 30">
          <a:extLst>
            <a:ext uri="{FF2B5EF4-FFF2-40B4-BE49-F238E27FC236}">
              <a16:creationId xmlns:a16="http://schemas.microsoft.com/office/drawing/2014/main" id="{16328D1C-6994-4EC7-A8A0-899FD3A1E716}"/>
            </a:ext>
          </a:extLst>
        </xdr:cNvPr>
        <xdr:cNvSpPr txBox="1">
          <a:spLocks noChangeArrowheads="1"/>
        </xdr:cNvSpPr>
      </xdr:nvSpPr>
      <xdr:spPr bwMode="auto">
        <a:xfrm>
          <a:off x="7620" y="10614660"/>
          <a:ext cx="24231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7620</xdr:colOff>
      <xdr:row>58</xdr:row>
      <xdr:rowOff>7620</xdr:rowOff>
    </xdr:from>
    <xdr:ext cx="1470660" cy="167640"/>
    <xdr:sp macro="" textlink="" fLocksText="0">
      <xdr:nvSpPr>
        <xdr:cNvPr id="32" name="Text Box 31">
          <a:extLst>
            <a:ext uri="{FF2B5EF4-FFF2-40B4-BE49-F238E27FC236}">
              <a16:creationId xmlns:a16="http://schemas.microsoft.com/office/drawing/2014/main" id="{C1B28703-EADB-428F-B29E-C4FDC05823F2}"/>
            </a:ext>
          </a:extLst>
        </xdr:cNvPr>
        <xdr:cNvSpPr txBox="1">
          <a:spLocks noChangeArrowheads="1"/>
        </xdr:cNvSpPr>
      </xdr:nvSpPr>
      <xdr:spPr bwMode="auto">
        <a:xfrm>
          <a:off x="1226820" y="10614660"/>
          <a:ext cx="14706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7620</xdr:colOff>
      <xdr:row>58</xdr:row>
      <xdr:rowOff>7620</xdr:rowOff>
    </xdr:from>
    <xdr:ext cx="2735580" cy="167640"/>
    <xdr:sp macro="" textlink="" fLocksText="0">
      <xdr:nvSpPr>
        <xdr:cNvPr id="33" name="Text Box 32">
          <a:extLst>
            <a:ext uri="{FF2B5EF4-FFF2-40B4-BE49-F238E27FC236}">
              <a16:creationId xmlns:a16="http://schemas.microsoft.com/office/drawing/2014/main" id="{BC0B1810-C594-4A7A-AB0B-95E76E2447C9}"/>
            </a:ext>
          </a:extLst>
        </xdr:cNvPr>
        <xdr:cNvSpPr txBox="1">
          <a:spLocks noChangeArrowheads="1"/>
        </xdr:cNvSpPr>
      </xdr:nvSpPr>
      <xdr:spPr bwMode="auto">
        <a:xfrm>
          <a:off x="2446020" y="10614660"/>
          <a:ext cx="273558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167640</xdr:colOff>
      <xdr:row>0</xdr:row>
      <xdr:rowOff>15240</xdr:rowOff>
    </xdr:from>
    <xdr:ext cx="617220" cy="327660"/>
    <xdr:pic>
      <xdr:nvPicPr>
        <xdr:cNvPr id="2" name="Picture 1">
          <a:extLst>
            <a:ext uri="{FF2B5EF4-FFF2-40B4-BE49-F238E27FC236}">
              <a16:creationId xmlns:a16="http://schemas.microsoft.com/office/drawing/2014/main" id="{3E713698-F57D-4EFB-9412-01E4E3B2FB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40" y="15240"/>
          <a:ext cx="61722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2225040</xdr:colOff>
      <xdr:row>0</xdr:row>
      <xdr:rowOff>7620</xdr:rowOff>
    </xdr:from>
    <xdr:ext cx="4991100" cy="358140"/>
    <xdr:sp macro="" textlink="" fLocksText="0">
      <xdr:nvSpPr>
        <xdr:cNvPr id="3" name="Text Box 2">
          <a:extLst>
            <a:ext uri="{FF2B5EF4-FFF2-40B4-BE49-F238E27FC236}">
              <a16:creationId xmlns:a16="http://schemas.microsoft.com/office/drawing/2014/main" id="{F78107BA-8998-495E-8975-F4DE4F372562}"/>
            </a:ext>
          </a:extLst>
        </xdr:cNvPr>
        <xdr:cNvSpPr txBox="1">
          <a:spLocks noChangeArrowheads="1"/>
        </xdr:cNvSpPr>
      </xdr:nvSpPr>
      <xdr:spPr bwMode="auto">
        <a:xfrm>
          <a:off x="609600" y="7620"/>
          <a:ext cx="49911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7620</xdr:colOff>
      <xdr:row>1</xdr:row>
      <xdr:rowOff>7620</xdr:rowOff>
    </xdr:from>
    <xdr:ext cx="7208520" cy="441960"/>
    <xdr:sp macro="" textlink="" fLocksText="0">
      <xdr:nvSpPr>
        <xdr:cNvPr id="4" name="Text Box 3">
          <a:extLst>
            <a:ext uri="{FF2B5EF4-FFF2-40B4-BE49-F238E27FC236}">
              <a16:creationId xmlns:a16="http://schemas.microsoft.com/office/drawing/2014/main" id="{D3226503-5B1F-4D45-AA81-AF4903C8EB26}"/>
            </a:ext>
          </a:extLst>
        </xdr:cNvPr>
        <xdr:cNvSpPr txBox="1">
          <a:spLocks noChangeArrowheads="1"/>
        </xdr:cNvSpPr>
      </xdr:nvSpPr>
      <xdr:spPr bwMode="auto">
        <a:xfrm>
          <a:off x="7620" y="190500"/>
          <a:ext cx="72085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7620</xdr:colOff>
      <xdr:row>3</xdr:row>
      <xdr:rowOff>7620</xdr:rowOff>
    </xdr:from>
    <xdr:ext cx="7208520" cy="198120"/>
    <xdr:sp macro="" textlink="" fLocksText="0">
      <xdr:nvSpPr>
        <xdr:cNvPr id="5" name="Text Box 4">
          <a:extLst>
            <a:ext uri="{FF2B5EF4-FFF2-40B4-BE49-F238E27FC236}">
              <a16:creationId xmlns:a16="http://schemas.microsoft.com/office/drawing/2014/main" id="{A9E5C310-9957-47D8-A9E6-14328B6E31CE}"/>
            </a:ext>
          </a:extLst>
        </xdr:cNvPr>
        <xdr:cNvSpPr txBox="1">
          <a:spLocks noChangeArrowheads="1"/>
        </xdr:cNvSpPr>
      </xdr:nvSpPr>
      <xdr:spPr bwMode="auto">
        <a:xfrm>
          <a:off x="7620" y="556260"/>
          <a:ext cx="72085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7620</xdr:colOff>
      <xdr:row>4</xdr:row>
      <xdr:rowOff>7620</xdr:rowOff>
    </xdr:from>
    <xdr:ext cx="7208520" cy="198120"/>
    <xdr:sp macro="" textlink="" fLocksText="0">
      <xdr:nvSpPr>
        <xdr:cNvPr id="6" name="Text Box 5">
          <a:extLst>
            <a:ext uri="{FF2B5EF4-FFF2-40B4-BE49-F238E27FC236}">
              <a16:creationId xmlns:a16="http://schemas.microsoft.com/office/drawing/2014/main" id="{F3367142-4025-4A43-911F-BD8AC380B0FC}"/>
            </a:ext>
          </a:extLst>
        </xdr:cNvPr>
        <xdr:cNvSpPr txBox="1">
          <a:spLocks noChangeArrowheads="1"/>
        </xdr:cNvSpPr>
      </xdr:nvSpPr>
      <xdr:spPr bwMode="auto">
        <a:xfrm>
          <a:off x="7620" y="739140"/>
          <a:ext cx="72085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7620</xdr:colOff>
      <xdr:row>5</xdr:row>
      <xdr:rowOff>7620</xdr:rowOff>
    </xdr:from>
    <xdr:ext cx="7208520" cy="137160"/>
    <xdr:sp macro="" textlink="" fLocksText="0">
      <xdr:nvSpPr>
        <xdr:cNvPr id="7" name="Text Box 6">
          <a:extLst>
            <a:ext uri="{FF2B5EF4-FFF2-40B4-BE49-F238E27FC236}">
              <a16:creationId xmlns:a16="http://schemas.microsoft.com/office/drawing/2014/main" id="{11780493-70AA-4104-B9F8-DF0FA6EC9618}"/>
            </a:ext>
          </a:extLst>
        </xdr:cNvPr>
        <xdr:cNvSpPr txBox="1">
          <a:spLocks noChangeArrowheads="1"/>
        </xdr:cNvSpPr>
      </xdr:nvSpPr>
      <xdr:spPr bwMode="auto">
        <a:xfrm>
          <a:off x="7620" y="922020"/>
          <a:ext cx="72085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Quý 3 năm 2025 / Quarter 3 of 2025</a:t>
          </a:r>
        </a:p>
      </xdr:txBody>
    </xdr:sp>
    <xdr:clientData/>
  </xdr:oneCellAnchor>
  <xdr:oneCellAnchor>
    <xdr:from>
      <xdr:col>0</xdr:col>
      <xdr:colOff>7620</xdr:colOff>
      <xdr:row>7</xdr:row>
      <xdr:rowOff>7620</xdr:rowOff>
    </xdr:from>
    <xdr:ext cx="2217420" cy="198120"/>
    <xdr:sp macro="" textlink="" fLocksText="0">
      <xdr:nvSpPr>
        <xdr:cNvPr id="8" name="Text Box 7">
          <a:extLst>
            <a:ext uri="{FF2B5EF4-FFF2-40B4-BE49-F238E27FC236}">
              <a16:creationId xmlns:a16="http://schemas.microsoft.com/office/drawing/2014/main" id="{5DEA045B-0D68-458A-8925-A04AA63E66C8}"/>
            </a:ext>
          </a:extLst>
        </xdr:cNvPr>
        <xdr:cNvSpPr txBox="1">
          <a:spLocks noChangeArrowheads="1"/>
        </xdr:cNvSpPr>
      </xdr:nvSpPr>
      <xdr:spPr bwMode="auto">
        <a:xfrm>
          <a:off x="7620" y="1287780"/>
          <a:ext cx="2217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2225040</xdr:colOff>
      <xdr:row>7</xdr:row>
      <xdr:rowOff>7620</xdr:rowOff>
    </xdr:from>
    <xdr:ext cx="4991100" cy="198120"/>
    <xdr:sp macro="" textlink="" fLocksText="0">
      <xdr:nvSpPr>
        <xdr:cNvPr id="9" name="Text Box 8">
          <a:extLst>
            <a:ext uri="{FF2B5EF4-FFF2-40B4-BE49-F238E27FC236}">
              <a16:creationId xmlns:a16="http://schemas.microsoft.com/office/drawing/2014/main" id="{C8A2A72B-786E-43D7-8745-ABA047CAA9E3}"/>
            </a:ext>
          </a:extLst>
        </xdr:cNvPr>
        <xdr:cNvSpPr txBox="1">
          <a:spLocks noChangeArrowheads="1"/>
        </xdr:cNvSpPr>
      </xdr:nvSpPr>
      <xdr:spPr bwMode="auto">
        <a:xfrm>
          <a:off x="609600" y="1287780"/>
          <a:ext cx="4991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7620</xdr:colOff>
      <xdr:row>8</xdr:row>
      <xdr:rowOff>7620</xdr:rowOff>
    </xdr:from>
    <xdr:ext cx="2217420" cy="198120"/>
    <xdr:sp macro="" textlink="" fLocksText="0">
      <xdr:nvSpPr>
        <xdr:cNvPr id="10" name="Text Box 9">
          <a:extLst>
            <a:ext uri="{FF2B5EF4-FFF2-40B4-BE49-F238E27FC236}">
              <a16:creationId xmlns:a16="http://schemas.microsoft.com/office/drawing/2014/main" id="{48EB3F18-D89C-4E46-A1A1-0F3CDCB09567}"/>
            </a:ext>
          </a:extLst>
        </xdr:cNvPr>
        <xdr:cNvSpPr txBox="1">
          <a:spLocks noChangeArrowheads="1"/>
        </xdr:cNvSpPr>
      </xdr:nvSpPr>
      <xdr:spPr bwMode="auto">
        <a:xfrm>
          <a:off x="7620" y="1470660"/>
          <a:ext cx="2217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2225040</xdr:colOff>
      <xdr:row>8</xdr:row>
      <xdr:rowOff>7620</xdr:rowOff>
    </xdr:from>
    <xdr:ext cx="4991100" cy="198120"/>
    <xdr:sp macro="" textlink="" fLocksText="0">
      <xdr:nvSpPr>
        <xdr:cNvPr id="11" name="Text Box 10">
          <a:extLst>
            <a:ext uri="{FF2B5EF4-FFF2-40B4-BE49-F238E27FC236}">
              <a16:creationId xmlns:a16="http://schemas.microsoft.com/office/drawing/2014/main" id="{94BF42AE-8534-41ED-ACBB-7A294FDC205A}"/>
            </a:ext>
          </a:extLst>
        </xdr:cNvPr>
        <xdr:cNvSpPr txBox="1">
          <a:spLocks noChangeArrowheads="1"/>
        </xdr:cNvSpPr>
      </xdr:nvSpPr>
      <xdr:spPr bwMode="auto">
        <a:xfrm>
          <a:off x="609600" y="1470660"/>
          <a:ext cx="4991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2217420" cy="198120"/>
    <xdr:sp macro="" textlink="" fLocksText="0">
      <xdr:nvSpPr>
        <xdr:cNvPr id="12" name="Text Box 11">
          <a:extLst>
            <a:ext uri="{FF2B5EF4-FFF2-40B4-BE49-F238E27FC236}">
              <a16:creationId xmlns:a16="http://schemas.microsoft.com/office/drawing/2014/main" id="{F2361C56-855D-4FA5-8BE1-475A11597045}"/>
            </a:ext>
          </a:extLst>
        </xdr:cNvPr>
        <xdr:cNvSpPr txBox="1">
          <a:spLocks noChangeArrowheads="1"/>
        </xdr:cNvSpPr>
      </xdr:nvSpPr>
      <xdr:spPr bwMode="auto">
        <a:xfrm>
          <a:off x="7620" y="1653540"/>
          <a:ext cx="2217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2225040</xdr:colOff>
      <xdr:row>9</xdr:row>
      <xdr:rowOff>7620</xdr:rowOff>
    </xdr:from>
    <xdr:ext cx="4991100" cy="198120"/>
    <xdr:sp macro="" textlink="" fLocksText="0">
      <xdr:nvSpPr>
        <xdr:cNvPr id="13" name="Text Box 12">
          <a:extLst>
            <a:ext uri="{FF2B5EF4-FFF2-40B4-BE49-F238E27FC236}">
              <a16:creationId xmlns:a16="http://schemas.microsoft.com/office/drawing/2014/main" id="{25FCDC77-3920-4EB2-B901-437A5CF9C0C1}"/>
            </a:ext>
          </a:extLst>
        </xdr:cNvPr>
        <xdr:cNvSpPr txBox="1">
          <a:spLocks noChangeArrowheads="1"/>
        </xdr:cNvSpPr>
      </xdr:nvSpPr>
      <xdr:spPr bwMode="auto">
        <a:xfrm>
          <a:off x="609600" y="1653540"/>
          <a:ext cx="4991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7620</xdr:colOff>
      <xdr:row>10</xdr:row>
      <xdr:rowOff>7620</xdr:rowOff>
    </xdr:from>
    <xdr:ext cx="2217420" cy="198120"/>
    <xdr:sp macro="" textlink="" fLocksText="0">
      <xdr:nvSpPr>
        <xdr:cNvPr id="14" name="Text Box 13">
          <a:extLst>
            <a:ext uri="{FF2B5EF4-FFF2-40B4-BE49-F238E27FC236}">
              <a16:creationId xmlns:a16="http://schemas.microsoft.com/office/drawing/2014/main" id="{F35E008F-CD53-4F73-8D01-1F0B66AA29BF}"/>
            </a:ext>
          </a:extLst>
        </xdr:cNvPr>
        <xdr:cNvSpPr txBox="1">
          <a:spLocks noChangeArrowheads="1"/>
        </xdr:cNvSpPr>
      </xdr:nvSpPr>
      <xdr:spPr bwMode="auto">
        <a:xfrm>
          <a:off x="7620" y="1836420"/>
          <a:ext cx="2217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2225040</xdr:colOff>
      <xdr:row>10</xdr:row>
      <xdr:rowOff>7620</xdr:rowOff>
    </xdr:from>
    <xdr:ext cx="4991100" cy="198120"/>
    <xdr:sp macro="" textlink="" fLocksText="0">
      <xdr:nvSpPr>
        <xdr:cNvPr id="15" name="Text Box 14">
          <a:extLst>
            <a:ext uri="{FF2B5EF4-FFF2-40B4-BE49-F238E27FC236}">
              <a16:creationId xmlns:a16="http://schemas.microsoft.com/office/drawing/2014/main" id="{F602AB7D-A9EC-44BC-B16A-6BD258F927C4}"/>
            </a:ext>
          </a:extLst>
        </xdr:cNvPr>
        <xdr:cNvSpPr txBox="1">
          <a:spLocks noChangeArrowheads="1"/>
        </xdr:cNvSpPr>
      </xdr:nvSpPr>
      <xdr:spPr bwMode="auto">
        <a:xfrm>
          <a:off x="609600" y="1836420"/>
          <a:ext cx="4991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2217420" cy="198120"/>
    <xdr:sp macro="" textlink="" fLocksText="0">
      <xdr:nvSpPr>
        <xdr:cNvPr id="16" name="Text Box 15">
          <a:extLst>
            <a:ext uri="{FF2B5EF4-FFF2-40B4-BE49-F238E27FC236}">
              <a16:creationId xmlns:a16="http://schemas.microsoft.com/office/drawing/2014/main" id="{1F4F0321-4008-4429-A576-EF366E364196}"/>
            </a:ext>
          </a:extLst>
        </xdr:cNvPr>
        <xdr:cNvSpPr txBox="1">
          <a:spLocks noChangeArrowheads="1"/>
        </xdr:cNvSpPr>
      </xdr:nvSpPr>
      <xdr:spPr bwMode="auto">
        <a:xfrm>
          <a:off x="7620" y="2019300"/>
          <a:ext cx="2217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2225040</xdr:colOff>
      <xdr:row>11</xdr:row>
      <xdr:rowOff>7620</xdr:rowOff>
    </xdr:from>
    <xdr:ext cx="4991100" cy="198120"/>
    <xdr:sp macro="" textlink="" fLocksText="0">
      <xdr:nvSpPr>
        <xdr:cNvPr id="17" name="Text Box 16">
          <a:extLst>
            <a:ext uri="{FF2B5EF4-FFF2-40B4-BE49-F238E27FC236}">
              <a16:creationId xmlns:a16="http://schemas.microsoft.com/office/drawing/2014/main" id="{3B08BE9E-D3ED-4F72-B403-C57CACF4196A}"/>
            </a:ext>
          </a:extLst>
        </xdr:cNvPr>
        <xdr:cNvSpPr txBox="1">
          <a:spLocks noChangeArrowheads="1"/>
        </xdr:cNvSpPr>
      </xdr:nvSpPr>
      <xdr:spPr bwMode="auto">
        <a:xfrm>
          <a:off x="609600" y="2019300"/>
          <a:ext cx="4991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7620</xdr:colOff>
      <xdr:row>12</xdr:row>
      <xdr:rowOff>7620</xdr:rowOff>
    </xdr:from>
    <xdr:ext cx="2217420" cy="198120"/>
    <xdr:sp macro="" textlink="" fLocksText="0">
      <xdr:nvSpPr>
        <xdr:cNvPr id="18" name="Text Box 17">
          <a:extLst>
            <a:ext uri="{FF2B5EF4-FFF2-40B4-BE49-F238E27FC236}">
              <a16:creationId xmlns:a16="http://schemas.microsoft.com/office/drawing/2014/main" id="{6AA1BDB6-5F13-4D87-8497-ABA02DABA3EF}"/>
            </a:ext>
          </a:extLst>
        </xdr:cNvPr>
        <xdr:cNvSpPr txBox="1">
          <a:spLocks noChangeArrowheads="1"/>
        </xdr:cNvSpPr>
      </xdr:nvSpPr>
      <xdr:spPr bwMode="auto">
        <a:xfrm>
          <a:off x="7620" y="2202180"/>
          <a:ext cx="2217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2225040</xdr:colOff>
      <xdr:row>12</xdr:row>
      <xdr:rowOff>7620</xdr:rowOff>
    </xdr:from>
    <xdr:ext cx="4991100" cy="198120"/>
    <xdr:sp macro="" textlink="" fLocksText="0">
      <xdr:nvSpPr>
        <xdr:cNvPr id="19" name="Text Box 18">
          <a:extLst>
            <a:ext uri="{FF2B5EF4-FFF2-40B4-BE49-F238E27FC236}">
              <a16:creationId xmlns:a16="http://schemas.microsoft.com/office/drawing/2014/main" id="{55EF1DDC-3D30-4E36-88F5-ECC0D04909DC}"/>
            </a:ext>
          </a:extLst>
        </xdr:cNvPr>
        <xdr:cNvSpPr txBox="1">
          <a:spLocks noChangeArrowheads="1"/>
        </xdr:cNvSpPr>
      </xdr:nvSpPr>
      <xdr:spPr bwMode="auto">
        <a:xfrm>
          <a:off x="609600" y="2202180"/>
          <a:ext cx="4991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13</xdr:row>
      <xdr:rowOff>7620</xdr:rowOff>
    </xdr:from>
    <xdr:ext cx="2217420" cy="198120"/>
    <xdr:sp macro="" textlink="" fLocksText="0">
      <xdr:nvSpPr>
        <xdr:cNvPr id="20" name="Text Box 19">
          <a:extLst>
            <a:ext uri="{FF2B5EF4-FFF2-40B4-BE49-F238E27FC236}">
              <a16:creationId xmlns:a16="http://schemas.microsoft.com/office/drawing/2014/main" id="{565B3843-E870-489A-BECB-13DAD60DB73A}"/>
            </a:ext>
          </a:extLst>
        </xdr:cNvPr>
        <xdr:cNvSpPr txBox="1">
          <a:spLocks noChangeArrowheads="1"/>
        </xdr:cNvSpPr>
      </xdr:nvSpPr>
      <xdr:spPr bwMode="auto">
        <a:xfrm>
          <a:off x="7620" y="2385060"/>
          <a:ext cx="2217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2225040</xdr:colOff>
      <xdr:row>13</xdr:row>
      <xdr:rowOff>7620</xdr:rowOff>
    </xdr:from>
    <xdr:ext cx="4991100" cy="198120"/>
    <xdr:sp macro="" textlink="" fLocksText="0">
      <xdr:nvSpPr>
        <xdr:cNvPr id="21" name="Text Box 20">
          <a:extLst>
            <a:ext uri="{FF2B5EF4-FFF2-40B4-BE49-F238E27FC236}">
              <a16:creationId xmlns:a16="http://schemas.microsoft.com/office/drawing/2014/main" id="{5117D1EC-C46E-4E64-9D08-D2F97FD752AE}"/>
            </a:ext>
          </a:extLst>
        </xdr:cNvPr>
        <xdr:cNvSpPr txBox="1">
          <a:spLocks noChangeArrowheads="1"/>
        </xdr:cNvSpPr>
      </xdr:nvSpPr>
      <xdr:spPr bwMode="auto">
        <a:xfrm>
          <a:off x="609600" y="2385060"/>
          <a:ext cx="4991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13/10/2025</a:t>
          </a:r>
        </a:p>
      </xdr:txBody>
    </xdr:sp>
    <xdr:clientData/>
  </xdr:oneCellAnchor>
  <xdr:oneCellAnchor>
    <xdr:from>
      <xdr:col>0</xdr:col>
      <xdr:colOff>7620</xdr:colOff>
      <xdr:row>14</xdr:row>
      <xdr:rowOff>7620</xdr:rowOff>
    </xdr:from>
    <xdr:ext cx="2217420" cy="198120"/>
    <xdr:sp macro="" textlink="" fLocksText="0">
      <xdr:nvSpPr>
        <xdr:cNvPr id="22" name="Text Box 21">
          <a:extLst>
            <a:ext uri="{FF2B5EF4-FFF2-40B4-BE49-F238E27FC236}">
              <a16:creationId xmlns:a16="http://schemas.microsoft.com/office/drawing/2014/main" id="{254ED15D-D372-4532-A4B5-70BF750487F3}"/>
            </a:ext>
          </a:extLst>
        </xdr:cNvPr>
        <xdr:cNvSpPr txBox="1">
          <a:spLocks noChangeArrowheads="1"/>
        </xdr:cNvSpPr>
      </xdr:nvSpPr>
      <xdr:spPr bwMode="auto">
        <a:xfrm>
          <a:off x="7620" y="2567940"/>
          <a:ext cx="2217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2225040</xdr:colOff>
      <xdr:row>14</xdr:row>
      <xdr:rowOff>7620</xdr:rowOff>
    </xdr:from>
    <xdr:ext cx="4991100" cy="198120"/>
    <xdr:sp macro="" textlink="" fLocksText="0">
      <xdr:nvSpPr>
        <xdr:cNvPr id="23" name="Text Box 22">
          <a:extLst>
            <a:ext uri="{FF2B5EF4-FFF2-40B4-BE49-F238E27FC236}">
              <a16:creationId xmlns:a16="http://schemas.microsoft.com/office/drawing/2014/main" id="{3E1811F0-5AE8-4499-B77C-29263426AA3A}"/>
            </a:ext>
          </a:extLst>
        </xdr:cNvPr>
        <xdr:cNvSpPr txBox="1">
          <a:spLocks noChangeArrowheads="1"/>
        </xdr:cNvSpPr>
      </xdr:nvSpPr>
      <xdr:spPr bwMode="auto">
        <a:xfrm>
          <a:off x="609600" y="2567940"/>
          <a:ext cx="4991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13 Oct 2025</a:t>
          </a:r>
        </a:p>
      </xdr:txBody>
    </xdr:sp>
    <xdr:clientData/>
  </xdr:oneCellAnchor>
  <xdr:oneCellAnchor>
    <xdr:from>
      <xdr:col>0</xdr:col>
      <xdr:colOff>7620</xdr:colOff>
      <xdr:row>66</xdr:row>
      <xdr:rowOff>7620</xdr:rowOff>
    </xdr:from>
    <xdr:ext cx="2438400" cy="167640"/>
    <xdr:sp macro="" textlink="" fLocksText="0">
      <xdr:nvSpPr>
        <xdr:cNvPr id="24" name="Text Box 23">
          <a:extLst>
            <a:ext uri="{FF2B5EF4-FFF2-40B4-BE49-F238E27FC236}">
              <a16:creationId xmlns:a16="http://schemas.microsoft.com/office/drawing/2014/main" id="{FAE0FF34-42DD-419F-B488-F9E31460D107}"/>
            </a:ext>
          </a:extLst>
        </xdr:cNvPr>
        <xdr:cNvSpPr txBox="1">
          <a:spLocks noChangeArrowheads="1"/>
        </xdr:cNvSpPr>
      </xdr:nvSpPr>
      <xdr:spPr bwMode="auto">
        <a:xfrm>
          <a:off x="7620" y="12077700"/>
          <a:ext cx="24384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2446020</xdr:colOff>
      <xdr:row>66</xdr:row>
      <xdr:rowOff>7620</xdr:rowOff>
    </xdr:from>
    <xdr:ext cx="1661160" cy="167640"/>
    <xdr:sp macro="" textlink="" fLocksText="0">
      <xdr:nvSpPr>
        <xdr:cNvPr id="25" name="Text Box 24">
          <a:extLst>
            <a:ext uri="{FF2B5EF4-FFF2-40B4-BE49-F238E27FC236}">
              <a16:creationId xmlns:a16="http://schemas.microsoft.com/office/drawing/2014/main" id="{DE8E614F-6BAD-4E1A-8F7E-80BB2E6CFC2D}"/>
            </a:ext>
          </a:extLst>
        </xdr:cNvPr>
        <xdr:cNvSpPr txBox="1">
          <a:spLocks noChangeArrowheads="1"/>
        </xdr:cNvSpPr>
      </xdr:nvSpPr>
      <xdr:spPr bwMode="auto">
        <a:xfrm>
          <a:off x="609600" y="12077700"/>
          <a:ext cx="16611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320040</xdr:colOff>
      <xdr:row>66</xdr:row>
      <xdr:rowOff>7620</xdr:rowOff>
    </xdr:from>
    <xdr:ext cx="3108960" cy="167640"/>
    <xdr:sp macro="" textlink="" fLocksText="0">
      <xdr:nvSpPr>
        <xdr:cNvPr id="26" name="Text Box 25">
          <a:extLst>
            <a:ext uri="{FF2B5EF4-FFF2-40B4-BE49-F238E27FC236}">
              <a16:creationId xmlns:a16="http://schemas.microsoft.com/office/drawing/2014/main" id="{2520FD07-F121-4060-9EC8-FAE2038EDFE0}"/>
            </a:ext>
          </a:extLst>
        </xdr:cNvPr>
        <xdr:cNvSpPr txBox="1">
          <a:spLocks noChangeArrowheads="1"/>
        </xdr:cNvSpPr>
      </xdr:nvSpPr>
      <xdr:spPr bwMode="auto">
        <a:xfrm>
          <a:off x="1539240" y="12077700"/>
          <a:ext cx="31089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67</xdr:row>
      <xdr:rowOff>7620</xdr:rowOff>
    </xdr:from>
    <xdr:ext cx="2438400" cy="198120"/>
    <xdr:sp macro="" textlink="" fLocksText="0">
      <xdr:nvSpPr>
        <xdr:cNvPr id="27" name="Text Box 26">
          <a:extLst>
            <a:ext uri="{FF2B5EF4-FFF2-40B4-BE49-F238E27FC236}">
              <a16:creationId xmlns:a16="http://schemas.microsoft.com/office/drawing/2014/main" id="{F1913E91-AA66-4653-85A8-CBACFE6F3906}"/>
            </a:ext>
          </a:extLst>
        </xdr:cNvPr>
        <xdr:cNvSpPr txBox="1">
          <a:spLocks noChangeArrowheads="1"/>
        </xdr:cNvSpPr>
      </xdr:nvSpPr>
      <xdr:spPr bwMode="auto">
        <a:xfrm>
          <a:off x="7620" y="12260580"/>
          <a:ext cx="24384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2446020</xdr:colOff>
      <xdr:row>67</xdr:row>
      <xdr:rowOff>7620</xdr:rowOff>
    </xdr:from>
    <xdr:ext cx="1661160" cy="198120"/>
    <xdr:sp macro="" textlink="" fLocksText="0">
      <xdr:nvSpPr>
        <xdr:cNvPr id="28" name="Text Box 27">
          <a:extLst>
            <a:ext uri="{FF2B5EF4-FFF2-40B4-BE49-F238E27FC236}">
              <a16:creationId xmlns:a16="http://schemas.microsoft.com/office/drawing/2014/main" id="{E9A66CB1-39E0-46E6-9214-0BF154A84CED}"/>
            </a:ext>
          </a:extLst>
        </xdr:cNvPr>
        <xdr:cNvSpPr txBox="1">
          <a:spLocks noChangeArrowheads="1"/>
        </xdr:cNvSpPr>
      </xdr:nvSpPr>
      <xdr:spPr bwMode="auto">
        <a:xfrm>
          <a:off x="609600" y="12260580"/>
          <a:ext cx="1661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320040</xdr:colOff>
      <xdr:row>67</xdr:row>
      <xdr:rowOff>7620</xdr:rowOff>
    </xdr:from>
    <xdr:ext cx="3108960" cy="198120"/>
    <xdr:sp macro="" textlink="" fLocksText="0">
      <xdr:nvSpPr>
        <xdr:cNvPr id="29" name="Text Box 28">
          <a:extLst>
            <a:ext uri="{FF2B5EF4-FFF2-40B4-BE49-F238E27FC236}">
              <a16:creationId xmlns:a16="http://schemas.microsoft.com/office/drawing/2014/main" id="{E74F5ED7-E7AC-468B-BD3F-66AF779A523A}"/>
            </a:ext>
          </a:extLst>
        </xdr:cNvPr>
        <xdr:cNvSpPr txBox="1">
          <a:spLocks noChangeArrowheads="1"/>
        </xdr:cNvSpPr>
      </xdr:nvSpPr>
      <xdr:spPr bwMode="auto">
        <a:xfrm>
          <a:off x="1539240" y="12260580"/>
          <a:ext cx="31089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45520BF6-A9B2-4118-88A4-6CE512BD4F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0</xdr:row>
      <xdr:rowOff>7620</xdr:rowOff>
    </xdr:from>
    <xdr:ext cx="3429000" cy="708660"/>
    <xdr:sp macro="" textlink="" fLocksText="0">
      <xdr:nvSpPr>
        <xdr:cNvPr id="3" name="Text Box 2">
          <a:extLst>
            <a:ext uri="{FF2B5EF4-FFF2-40B4-BE49-F238E27FC236}">
              <a16:creationId xmlns:a16="http://schemas.microsoft.com/office/drawing/2014/main" id="{90E7B0A8-09A9-4902-A146-840CCB4109FB}"/>
            </a:ext>
          </a:extLst>
        </xdr:cNvPr>
        <xdr:cNvSpPr txBox="1">
          <a:spLocks noChangeArrowheads="1"/>
        </xdr:cNvSpPr>
      </xdr:nvSpPr>
      <xdr:spPr bwMode="auto">
        <a:xfrm>
          <a:off x="1828800" y="7620"/>
          <a:ext cx="342900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6560820" cy="548640"/>
    <xdr:sp macro="" textlink="" fLocksText="0">
      <xdr:nvSpPr>
        <xdr:cNvPr id="4" name="Text Box 3">
          <a:extLst>
            <a:ext uri="{FF2B5EF4-FFF2-40B4-BE49-F238E27FC236}">
              <a16:creationId xmlns:a16="http://schemas.microsoft.com/office/drawing/2014/main" id="{89BAF831-603C-45FE-9A84-0645BD7E1A78}"/>
            </a:ext>
          </a:extLst>
        </xdr:cNvPr>
        <xdr:cNvSpPr txBox="1">
          <a:spLocks noChangeArrowheads="1"/>
        </xdr:cNvSpPr>
      </xdr:nvSpPr>
      <xdr:spPr bwMode="auto">
        <a:xfrm>
          <a:off x="7620" y="190500"/>
          <a:ext cx="656082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7620</xdr:colOff>
      <xdr:row>3</xdr:row>
      <xdr:rowOff>7620</xdr:rowOff>
    </xdr:from>
    <xdr:ext cx="6560820" cy="464820"/>
    <xdr:sp macro="" textlink="" fLocksText="0">
      <xdr:nvSpPr>
        <xdr:cNvPr id="5" name="Text Box 4">
          <a:extLst>
            <a:ext uri="{FF2B5EF4-FFF2-40B4-BE49-F238E27FC236}">
              <a16:creationId xmlns:a16="http://schemas.microsoft.com/office/drawing/2014/main" id="{A1A00E73-60C6-4112-B2BE-F569A71051FC}"/>
            </a:ext>
          </a:extLst>
        </xdr:cNvPr>
        <xdr:cNvSpPr txBox="1">
          <a:spLocks noChangeArrowheads="1"/>
        </xdr:cNvSpPr>
      </xdr:nvSpPr>
      <xdr:spPr bwMode="auto">
        <a:xfrm>
          <a:off x="7620" y="556260"/>
          <a:ext cx="656082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6560820" cy="281940"/>
    <xdr:sp macro="" textlink="" fLocksText="0">
      <xdr:nvSpPr>
        <xdr:cNvPr id="6" name="Text Box 5">
          <a:extLst>
            <a:ext uri="{FF2B5EF4-FFF2-40B4-BE49-F238E27FC236}">
              <a16:creationId xmlns:a16="http://schemas.microsoft.com/office/drawing/2014/main" id="{EF11F65F-49D7-4231-ACB4-0DD412ACAB84}"/>
            </a:ext>
          </a:extLst>
        </xdr:cNvPr>
        <xdr:cNvSpPr txBox="1">
          <a:spLocks noChangeArrowheads="1"/>
        </xdr:cNvSpPr>
      </xdr:nvSpPr>
      <xdr:spPr bwMode="auto">
        <a:xfrm>
          <a:off x="7620" y="739140"/>
          <a:ext cx="65608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Quý 3 năm 2025 / Quarter 3 of 2025</a:t>
          </a:r>
        </a:p>
      </xdr:txBody>
    </xdr:sp>
    <xdr:clientData/>
  </xdr:oneCellAnchor>
  <xdr:oneCellAnchor>
    <xdr:from>
      <xdr:col>0</xdr:col>
      <xdr:colOff>7620</xdr:colOff>
      <xdr:row>5</xdr:row>
      <xdr:rowOff>7620</xdr:rowOff>
    </xdr:from>
    <xdr:ext cx="381000" cy="198120"/>
    <xdr:sp macro="" textlink="" fLocksText="0">
      <xdr:nvSpPr>
        <xdr:cNvPr id="7" name="Text Box 6">
          <a:extLst>
            <a:ext uri="{FF2B5EF4-FFF2-40B4-BE49-F238E27FC236}">
              <a16:creationId xmlns:a16="http://schemas.microsoft.com/office/drawing/2014/main" id="{8D609120-C5DD-4A8C-A3D9-4EE643257D3C}"/>
            </a:ext>
          </a:extLst>
        </xdr:cNvPr>
        <xdr:cNvSpPr txBox="1">
          <a:spLocks noChangeArrowheads="1"/>
        </xdr:cNvSpPr>
      </xdr:nvSpPr>
      <xdr:spPr bwMode="auto">
        <a:xfrm>
          <a:off x="7620" y="92202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133600" cy="198120"/>
    <xdr:sp macro="" textlink="" fLocksText="0">
      <xdr:nvSpPr>
        <xdr:cNvPr id="8" name="Text Box 7">
          <a:extLst>
            <a:ext uri="{FF2B5EF4-FFF2-40B4-BE49-F238E27FC236}">
              <a16:creationId xmlns:a16="http://schemas.microsoft.com/office/drawing/2014/main" id="{09554D6A-EEC5-4F9C-9BAB-E5251ED6BE71}"/>
            </a:ext>
          </a:extLst>
        </xdr:cNvPr>
        <xdr:cNvSpPr txBox="1">
          <a:spLocks noChangeArrowheads="1"/>
        </xdr:cNvSpPr>
      </xdr:nvSpPr>
      <xdr:spPr bwMode="auto">
        <a:xfrm>
          <a:off x="617220" y="92202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0</xdr:colOff>
      <xdr:row>5</xdr:row>
      <xdr:rowOff>7620</xdr:rowOff>
    </xdr:from>
    <xdr:ext cx="4046220" cy="198120"/>
    <xdr:sp macro="" textlink="" fLocksText="0">
      <xdr:nvSpPr>
        <xdr:cNvPr id="9" name="Text Box 8">
          <a:extLst>
            <a:ext uri="{FF2B5EF4-FFF2-40B4-BE49-F238E27FC236}">
              <a16:creationId xmlns:a16="http://schemas.microsoft.com/office/drawing/2014/main" id="{1AFF4F87-49D7-4D86-9B58-4ABB4AE64314}"/>
            </a:ext>
          </a:extLst>
        </xdr:cNvPr>
        <xdr:cNvSpPr txBox="1">
          <a:spLocks noChangeArrowheads="1"/>
        </xdr:cNvSpPr>
      </xdr:nvSpPr>
      <xdr:spPr bwMode="auto">
        <a:xfrm>
          <a:off x="1219200" y="92202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133600" cy="198120"/>
    <xdr:sp macro="" textlink="" fLocksText="0">
      <xdr:nvSpPr>
        <xdr:cNvPr id="10" name="Text Box 9">
          <a:extLst>
            <a:ext uri="{FF2B5EF4-FFF2-40B4-BE49-F238E27FC236}">
              <a16:creationId xmlns:a16="http://schemas.microsoft.com/office/drawing/2014/main" id="{75F96F3A-BC0C-4B0C-9227-488E927AC8B1}"/>
            </a:ext>
          </a:extLst>
        </xdr:cNvPr>
        <xdr:cNvSpPr txBox="1">
          <a:spLocks noChangeArrowheads="1"/>
        </xdr:cNvSpPr>
      </xdr:nvSpPr>
      <xdr:spPr bwMode="auto">
        <a:xfrm>
          <a:off x="617220" y="110490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0</xdr:colOff>
      <xdr:row>6</xdr:row>
      <xdr:rowOff>7620</xdr:rowOff>
    </xdr:from>
    <xdr:ext cx="4046220" cy="198120"/>
    <xdr:sp macro="" textlink="" fLocksText="0">
      <xdr:nvSpPr>
        <xdr:cNvPr id="11" name="Text Box 10">
          <a:extLst>
            <a:ext uri="{FF2B5EF4-FFF2-40B4-BE49-F238E27FC236}">
              <a16:creationId xmlns:a16="http://schemas.microsoft.com/office/drawing/2014/main" id="{8FD42BC9-2584-4948-B425-00DD12CDC828}"/>
            </a:ext>
          </a:extLst>
        </xdr:cNvPr>
        <xdr:cNvSpPr txBox="1">
          <a:spLocks noChangeArrowheads="1"/>
        </xdr:cNvSpPr>
      </xdr:nvSpPr>
      <xdr:spPr bwMode="auto">
        <a:xfrm>
          <a:off x="1219200" y="110490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381000" cy="198120"/>
    <xdr:sp macro="" textlink="" fLocksText="0">
      <xdr:nvSpPr>
        <xdr:cNvPr id="12" name="Text Box 11">
          <a:extLst>
            <a:ext uri="{FF2B5EF4-FFF2-40B4-BE49-F238E27FC236}">
              <a16:creationId xmlns:a16="http://schemas.microsoft.com/office/drawing/2014/main" id="{DCEB0B2B-8FD6-466B-A11F-7FC20902D0CA}"/>
            </a:ext>
          </a:extLst>
        </xdr:cNvPr>
        <xdr:cNvSpPr txBox="1">
          <a:spLocks noChangeArrowheads="1"/>
        </xdr:cNvSpPr>
      </xdr:nvSpPr>
      <xdr:spPr bwMode="auto">
        <a:xfrm>
          <a:off x="7620" y="128778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133600" cy="198120"/>
    <xdr:sp macro="" textlink="" fLocksText="0">
      <xdr:nvSpPr>
        <xdr:cNvPr id="13" name="Text Box 12">
          <a:extLst>
            <a:ext uri="{FF2B5EF4-FFF2-40B4-BE49-F238E27FC236}">
              <a16:creationId xmlns:a16="http://schemas.microsoft.com/office/drawing/2014/main" id="{D9DA6EA6-7FE2-4C36-A820-5B239D199A2D}"/>
            </a:ext>
          </a:extLst>
        </xdr:cNvPr>
        <xdr:cNvSpPr txBox="1">
          <a:spLocks noChangeArrowheads="1"/>
        </xdr:cNvSpPr>
      </xdr:nvSpPr>
      <xdr:spPr bwMode="auto">
        <a:xfrm>
          <a:off x="617220" y="128778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0</xdr:colOff>
      <xdr:row>7</xdr:row>
      <xdr:rowOff>7620</xdr:rowOff>
    </xdr:from>
    <xdr:ext cx="4046220" cy="198120"/>
    <xdr:sp macro="" textlink="" fLocksText="0">
      <xdr:nvSpPr>
        <xdr:cNvPr id="14" name="Text Box 13">
          <a:extLst>
            <a:ext uri="{FF2B5EF4-FFF2-40B4-BE49-F238E27FC236}">
              <a16:creationId xmlns:a16="http://schemas.microsoft.com/office/drawing/2014/main" id="{E5631DFE-F12F-491A-9F73-3E4ED9CE2A6E}"/>
            </a:ext>
          </a:extLst>
        </xdr:cNvPr>
        <xdr:cNvSpPr txBox="1">
          <a:spLocks noChangeArrowheads="1"/>
        </xdr:cNvSpPr>
      </xdr:nvSpPr>
      <xdr:spPr bwMode="auto">
        <a:xfrm>
          <a:off x="1219200" y="128778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133600" cy="198120"/>
    <xdr:sp macro="" textlink="" fLocksText="0">
      <xdr:nvSpPr>
        <xdr:cNvPr id="15" name="Text Box 14">
          <a:extLst>
            <a:ext uri="{FF2B5EF4-FFF2-40B4-BE49-F238E27FC236}">
              <a16:creationId xmlns:a16="http://schemas.microsoft.com/office/drawing/2014/main" id="{D6236FE8-7969-4CAC-BF6D-95D793D53067}"/>
            </a:ext>
          </a:extLst>
        </xdr:cNvPr>
        <xdr:cNvSpPr txBox="1">
          <a:spLocks noChangeArrowheads="1"/>
        </xdr:cNvSpPr>
      </xdr:nvSpPr>
      <xdr:spPr bwMode="auto">
        <a:xfrm>
          <a:off x="617220" y="147066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0</xdr:colOff>
      <xdr:row>8</xdr:row>
      <xdr:rowOff>7620</xdr:rowOff>
    </xdr:from>
    <xdr:ext cx="4046220" cy="198120"/>
    <xdr:sp macro="" textlink="" fLocksText="0">
      <xdr:nvSpPr>
        <xdr:cNvPr id="16" name="Text Box 15">
          <a:extLst>
            <a:ext uri="{FF2B5EF4-FFF2-40B4-BE49-F238E27FC236}">
              <a16:creationId xmlns:a16="http://schemas.microsoft.com/office/drawing/2014/main" id="{F9FC9CB0-77DB-4365-B2F2-B45D10BB6700}"/>
            </a:ext>
          </a:extLst>
        </xdr:cNvPr>
        <xdr:cNvSpPr txBox="1">
          <a:spLocks noChangeArrowheads="1"/>
        </xdr:cNvSpPr>
      </xdr:nvSpPr>
      <xdr:spPr bwMode="auto">
        <a:xfrm>
          <a:off x="1219200" y="147066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381000" cy="198120"/>
    <xdr:sp macro="" textlink="" fLocksText="0">
      <xdr:nvSpPr>
        <xdr:cNvPr id="17" name="Text Box 16">
          <a:extLst>
            <a:ext uri="{FF2B5EF4-FFF2-40B4-BE49-F238E27FC236}">
              <a16:creationId xmlns:a16="http://schemas.microsoft.com/office/drawing/2014/main" id="{AA58E122-F84E-4277-840D-A894E9262219}"/>
            </a:ext>
          </a:extLst>
        </xdr:cNvPr>
        <xdr:cNvSpPr txBox="1">
          <a:spLocks noChangeArrowheads="1"/>
        </xdr:cNvSpPr>
      </xdr:nvSpPr>
      <xdr:spPr bwMode="auto">
        <a:xfrm>
          <a:off x="7620" y="165354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133600" cy="198120"/>
    <xdr:sp macro="" textlink="" fLocksText="0">
      <xdr:nvSpPr>
        <xdr:cNvPr id="18" name="Text Box 17">
          <a:extLst>
            <a:ext uri="{FF2B5EF4-FFF2-40B4-BE49-F238E27FC236}">
              <a16:creationId xmlns:a16="http://schemas.microsoft.com/office/drawing/2014/main" id="{DD5168BD-8CB3-4B3E-829B-1436EB6DBC1A}"/>
            </a:ext>
          </a:extLst>
        </xdr:cNvPr>
        <xdr:cNvSpPr txBox="1">
          <a:spLocks noChangeArrowheads="1"/>
        </xdr:cNvSpPr>
      </xdr:nvSpPr>
      <xdr:spPr bwMode="auto">
        <a:xfrm>
          <a:off x="617220" y="165354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0</xdr:colOff>
      <xdr:row>9</xdr:row>
      <xdr:rowOff>7620</xdr:rowOff>
    </xdr:from>
    <xdr:ext cx="4046220" cy="198120"/>
    <xdr:sp macro="" textlink="" fLocksText="0">
      <xdr:nvSpPr>
        <xdr:cNvPr id="19" name="Text Box 18">
          <a:extLst>
            <a:ext uri="{FF2B5EF4-FFF2-40B4-BE49-F238E27FC236}">
              <a16:creationId xmlns:a16="http://schemas.microsoft.com/office/drawing/2014/main" id="{D5A6CDDA-8BEE-40F6-9095-9F457A42F003}"/>
            </a:ext>
          </a:extLst>
        </xdr:cNvPr>
        <xdr:cNvSpPr txBox="1">
          <a:spLocks noChangeArrowheads="1"/>
        </xdr:cNvSpPr>
      </xdr:nvSpPr>
      <xdr:spPr bwMode="auto">
        <a:xfrm>
          <a:off x="1219200" y="165354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133600" cy="198120"/>
    <xdr:sp macro="" textlink="" fLocksText="0">
      <xdr:nvSpPr>
        <xdr:cNvPr id="20" name="Text Box 19">
          <a:extLst>
            <a:ext uri="{FF2B5EF4-FFF2-40B4-BE49-F238E27FC236}">
              <a16:creationId xmlns:a16="http://schemas.microsoft.com/office/drawing/2014/main" id="{5BC6CBDF-01EE-436F-902C-E50040377976}"/>
            </a:ext>
          </a:extLst>
        </xdr:cNvPr>
        <xdr:cNvSpPr txBox="1">
          <a:spLocks noChangeArrowheads="1"/>
        </xdr:cNvSpPr>
      </xdr:nvSpPr>
      <xdr:spPr bwMode="auto">
        <a:xfrm>
          <a:off x="617220" y="183642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0</xdr:colOff>
      <xdr:row>10</xdr:row>
      <xdr:rowOff>7620</xdr:rowOff>
    </xdr:from>
    <xdr:ext cx="4046220" cy="198120"/>
    <xdr:sp macro="" textlink="" fLocksText="0">
      <xdr:nvSpPr>
        <xdr:cNvPr id="21" name="Text Box 20">
          <a:extLst>
            <a:ext uri="{FF2B5EF4-FFF2-40B4-BE49-F238E27FC236}">
              <a16:creationId xmlns:a16="http://schemas.microsoft.com/office/drawing/2014/main" id="{3999765A-4B56-42DA-A2A2-5391EDF9B7FE}"/>
            </a:ext>
          </a:extLst>
        </xdr:cNvPr>
        <xdr:cNvSpPr txBox="1">
          <a:spLocks noChangeArrowheads="1"/>
        </xdr:cNvSpPr>
      </xdr:nvSpPr>
      <xdr:spPr bwMode="auto">
        <a:xfrm>
          <a:off x="1219200" y="183642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381000" cy="198120"/>
    <xdr:sp macro="" textlink="" fLocksText="0">
      <xdr:nvSpPr>
        <xdr:cNvPr id="22" name="Text Box 21">
          <a:extLst>
            <a:ext uri="{FF2B5EF4-FFF2-40B4-BE49-F238E27FC236}">
              <a16:creationId xmlns:a16="http://schemas.microsoft.com/office/drawing/2014/main" id="{35C52767-EB40-4A47-A3F0-91F06A2AF61B}"/>
            </a:ext>
          </a:extLst>
        </xdr:cNvPr>
        <xdr:cNvSpPr txBox="1">
          <a:spLocks noChangeArrowheads="1"/>
        </xdr:cNvSpPr>
      </xdr:nvSpPr>
      <xdr:spPr bwMode="auto">
        <a:xfrm>
          <a:off x="7620" y="201930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133600" cy="198120"/>
    <xdr:sp macro="" textlink="" fLocksText="0">
      <xdr:nvSpPr>
        <xdr:cNvPr id="23" name="Text Box 22">
          <a:extLst>
            <a:ext uri="{FF2B5EF4-FFF2-40B4-BE49-F238E27FC236}">
              <a16:creationId xmlns:a16="http://schemas.microsoft.com/office/drawing/2014/main" id="{AC2D4A57-70DC-4CA1-8341-AEAE06216254}"/>
            </a:ext>
          </a:extLst>
        </xdr:cNvPr>
        <xdr:cNvSpPr txBox="1">
          <a:spLocks noChangeArrowheads="1"/>
        </xdr:cNvSpPr>
      </xdr:nvSpPr>
      <xdr:spPr bwMode="auto">
        <a:xfrm>
          <a:off x="617220" y="201930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0</xdr:colOff>
      <xdr:row>11</xdr:row>
      <xdr:rowOff>7620</xdr:rowOff>
    </xdr:from>
    <xdr:ext cx="4046220" cy="198120"/>
    <xdr:sp macro="" textlink="" fLocksText="0">
      <xdr:nvSpPr>
        <xdr:cNvPr id="24" name="Text Box 23">
          <a:extLst>
            <a:ext uri="{FF2B5EF4-FFF2-40B4-BE49-F238E27FC236}">
              <a16:creationId xmlns:a16="http://schemas.microsoft.com/office/drawing/2014/main" id="{64BE6A17-6D64-4A39-A2E4-66480840FE3B}"/>
            </a:ext>
          </a:extLst>
        </xdr:cNvPr>
        <xdr:cNvSpPr txBox="1">
          <a:spLocks noChangeArrowheads="1"/>
        </xdr:cNvSpPr>
      </xdr:nvSpPr>
      <xdr:spPr bwMode="auto">
        <a:xfrm>
          <a:off x="1219200" y="201930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13/10/2025</a:t>
          </a:r>
        </a:p>
      </xdr:txBody>
    </xdr:sp>
    <xdr:clientData/>
  </xdr:oneCellAnchor>
  <xdr:oneCellAnchor>
    <xdr:from>
      <xdr:col>1</xdr:col>
      <xdr:colOff>7620</xdr:colOff>
      <xdr:row>12</xdr:row>
      <xdr:rowOff>7620</xdr:rowOff>
    </xdr:from>
    <xdr:ext cx="2133600" cy="198120"/>
    <xdr:sp macro="" textlink="" fLocksText="0">
      <xdr:nvSpPr>
        <xdr:cNvPr id="25" name="Text Box 24">
          <a:extLst>
            <a:ext uri="{FF2B5EF4-FFF2-40B4-BE49-F238E27FC236}">
              <a16:creationId xmlns:a16="http://schemas.microsoft.com/office/drawing/2014/main" id="{48F29CF8-F7EA-4D45-90B0-E97A75946C29}"/>
            </a:ext>
          </a:extLst>
        </xdr:cNvPr>
        <xdr:cNvSpPr txBox="1">
          <a:spLocks noChangeArrowheads="1"/>
        </xdr:cNvSpPr>
      </xdr:nvSpPr>
      <xdr:spPr bwMode="auto">
        <a:xfrm>
          <a:off x="617220" y="220218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0</xdr:colOff>
      <xdr:row>12</xdr:row>
      <xdr:rowOff>7620</xdr:rowOff>
    </xdr:from>
    <xdr:ext cx="4046220" cy="198120"/>
    <xdr:sp macro="" textlink="" fLocksText="0">
      <xdr:nvSpPr>
        <xdr:cNvPr id="26" name="Text Box 25">
          <a:extLst>
            <a:ext uri="{FF2B5EF4-FFF2-40B4-BE49-F238E27FC236}">
              <a16:creationId xmlns:a16="http://schemas.microsoft.com/office/drawing/2014/main" id="{DFD5EF97-D063-4F75-BFA0-098ED5C149D5}"/>
            </a:ext>
          </a:extLst>
        </xdr:cNvPr>
        <xdr:cNvSpPr txBox="1">
          <a:spLocks noChangeArrowheads="1"/>
        </xdr:cNvSpPr>
      </xdr:nvSpPr>
      <xdr:spPr bwMode="auto">
        <a:xfrm>
          <a:off x="1219200" y="220218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13 Oct 2025</a:t>
          </a:r>
        </a:p>
      </xdr:txBody>
    </xdr:sp>
    <xdr:clientData/>
  </xdr:oneCellAnchor>
  <xdr:oneCellAnchor>
    <xdr:from>
      <xdr:col>0</xdr:col>
      <xdr:colOff>7620</xdr:colOff>
      <xdr:row>14</xdr:row>
      <xdr:rowOff>7620</xdr:rowOff>
    </xdr:from>
    <xdr:ext cx="6560820" cy="327660"/>
    <xdr:sp macro="" textlink="" fLocksText="0">
      <xdr:nvSpPr>
        <xdr:cNvPr id="27" name="Text Box 26">
          <a:extLst>
            <a:ext uri="{FF2B5EF4-FFF2-40B4-BE49-F238E27FC236}">
              <a16:creationId xmlns:a16="http://schemas.microsoft.com/office/drawing/2014/main" id="{E8D8A008-CD3D-40EC-AA41-E3FDF3B5596D}"/>
            </a:ext>
          </a:extLst>
        </xdr:cNvPr>
        <xdr:cNvSpPr txBox="1">
          <a:spLocks noChangeArrowheads="1"/>
        </xdr:cNvSpPr>
      </xdr:nvSpPr>
      <xdr:spPr bwMode="auto">
        <a:xfrm>
          <a:off x="7620" y="2567940"/>
          <a:ext cx="656082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6560820" cy="198120"/>
    <xdr:sp macro="" textlink="" fLocksText="0">
      <xdr:nvSpPr>
        <xdr:cNvPr id="28" name="Text Box 27">
          <a:extLst>
            <a:ext uri="{FF2B5EF4-FFF2-40B4-BE49-F238E27FC236}">
              <a16:creationId xmlns:a16="http://schemas.microsoft.com/office/drawing/2014/main" id="{10489A4E-B92D-462B-B93F-C714536AD5F1}"/>
            </a:ext>
          </a:extLst>
        </xdr:cNvPr>
        <xdr:cNvSpPr txBox="1">
          <a:spLocks noChangeArrowheads="1"/>
        </xdr:cNvSpPr>
      </xdr:nvSpPr>
      <xdr:spPr bwMode="auto">
        <a:xfrm>
          <a:off x="7620" y="2750820"/>
          <a:ext cx="6560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0</xdr:colOff>
      <xdr:row>16</xdr:row>
      <xdr:rowOff>7620</xdr:rowOff>
    </xdr:from>
    <xdr:ext cx="2286000" cy="198120"/>
    <xdr:sp macro="" textlink="" fLocksText="0">
      <xdr:nvSpPr>
        <xdr:cNvPr id="29" name="Text Box 28">
          <a:extLst>
            <a:ext uri="{FF2B5EF4-FFF2-40B4-BE49-F238E27FC236}">
              <a16:creationId xmlns:a16="http://schemas.microsoft.com/office/drawing/2014/main" id="{67F02389-7D4B-42BE-A167-AE6E83715AC2}"/>
            </a:ext>
          </a:extLst>
        </xdr:cNvPr>
        <xdr:cNvSpPr txBox="1">
          <a:spLocks noChangeArrowheads="1"/>
        </xdr:cNvSpPr>
      </xdr:nvSpPr>
      <xdr:spPr bwMode="auto">
        <a:xfrm>
          <a:off x="2438400" y="2933700"/>
          <a:ext cx="2286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92</xdr:row>
      <xdr:rowOff>7620</xdr:rowOff>
    </xdr:from>
    <xdr:ext cx="3131820" cy="198120"/>
    <xdr:sp macro="" textlink="" fLocksText="0">
      <xdr:nvSpPr>
        <xdr:cNvPr id="30" name="Text Box 29">
          <a:extLst>
            <a:ext uri="{FF2B5EF4-FFF2-40B4-BE49-F238E27FC236}">
              <a16:creationId xmlns:a16="http://schemas.microsoft.com/office/drawing/2014/main" id="{8A577DA8-1728-4FA8-8407-0E410491C10F}"/>
            </a:ext>
          </a:extLst>
        </xdr:cNvPr>
        <xdr:cNvSpPr txBox="1">
          <a:spLocks noChangeArrowheads="1"/>
        </xdr:cNvSpPr>
      </xdr:nvSpPr>
      <xdr:spPr bwMode="auto">
        <a:xfrm>
          <a:off x="7620" y="16832580"/>
          <a:ext cx="3131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0</xdr:colOff>
      <xdr:row>92</xdr:row>
      <xdr:rowOff>7620</xdr:rowOff>
    </xdr:from>
    <xdr:ext cx="3429000" cy="198120"/>
    <xdr:sp macro="" textlink="" fLocksText="0">
      <xdr:nvSpPr>
        <xdr:cNvPr id="31" name="Text Box 30">
          <a:extLst>
            <a:ext uri="{FF2B5EF4-FFF2-40B4-BE49-F238E27FC236}">
              <a16:creationId xmlns:a16="http://schemas.microsoft.com/office/drawing/2014/main" id="{2D9D2659-EFF4-4C60-A297-D61B74810D4B}"/>
            </a:ext>
          </a:extLst>
        </xdr:cNvPr>
        <xdr:cNvSpPr txBox="1">
          <a:spLocks noChangeArrowheads="1"/>
        </xdr:cNvSpPr>
      </xdr:nvSpPr>
      <xdr:spPr bwMode="auto">
        <a:xfrm>
          <a:off x="1828800" y="16832580"/>
          <a:ext cx="3429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93</xdr:row>
      <xdr:rowOff>7620</xdr:rowOff>
    </xdr:from>
    <xdr:ext cx="3131820" cy="198120"/>
    <xdr:sp macro="" textlink="" fLocksText="0">
      <xdr:nvSpPr>
        <xdr:cNvPr id="32" name="Text Box 31">
          <a:extLst>
            <a:ext uri="{FF2B5EF4-FFF2-40B4-BE49-F238E27FC236}">
              <a16:creationId xmlns:a16="http://schemas.microsoft.com/office/drawing/2014/main" id="{4ABA00AB-8E73-4C14-8655-A2F19CB6967D}"/>
            </a:ext>
          </a:extLst>
        </xdr:cNvPr>
        <xdr:cNvSpPr txBox="1">
          <a:spLocks noChangeArrowheads="1"/>
        </xdr:cNvSpPr>
      </xdr:nvSpPr>
      <xdr:spPr bwMode="auto">
        <a:xfrm>
          <a:off x="7620" y="17015460"/>
          <a:ext cx="3131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0</xdr:colOff>
      <xdr:row>93</xdr:row>
      <xdr:rowOff>7620</xdr:rowOff>
    </xdr:from>
    <xdr:ext cx="3429000" cy="198120"/>
    <xdr:sp macro="" textlink="" fLocksText="0">
      <xdr:nvSpPr>
        <xdr:cNvPr id="33" name="Text Box 32">
          <a:extLst>
            <a:ext uri="{FF2B5EF4-FFF2-40B4-BE49-F238E27FC236}">
              <a16:creationId xmlns:a16="http://schemas.microsoft.com/office/drawing/2014/main" id="{A302E800-C67B-4542-8C1F-1CDF4F850F4E}"/>
            </a:ext>
          </a:extLst>
        </xdr:cNvPr>
        <xdr:cNvSpPr txBox="1">
          <a:spLocks noChangeArrowheads="1"/>
        </xdr:cNvSpPr>
      </xdr:nvSpPr>
      <xdr:spPr bwMode="auto">
        <a:xfrm>
          <a:off x="1828800" y="17015460"/>
          <a:ext cx="3429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100</xdr:row>
      <xdr:rowOff>7620</xdr:rowOff>
    </xdr:from>
    <xdr:ext cx="3131820" cy="396240"/>
    <xdr:sp macro="" textlink="" fLocksText="0">
      <xdr:nvSpPr>
        <xdr:cNvPr id="34" name="Text Box 33">
          <a:extLst>
            <a:ext uri="{FF2B5EF4-FFF2-40B4-BE49-F238E27FC236}">
              <a16:creationId xmlns:a16="http://schemas.microsoft.com/office/drawing/2014/main" id="{D9F65953-7F1D-4C18-99B2-77EB9B6DD835}"/>
            </a:ext>
          </a:extLst>
        </xdr:cNvPr>
        <xdr:cNvSpPr txBox="1">
          <a:spLocks noChangeArrowheads="1"/>
        </xdr:cNvSpPr>
      </xdr:nvSpPr>
      <xdr:spPr bwMode="auto">
        <a:xfrm>
          <a:off x="7620" y="18295620"/>
          <a:ext cx="31318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0</xdr:colOff>
      <xdr:row>100</xdr:row>
      <xdr:rowOff>7620</xdr:rowOff>
    </xdr:from>
    <xdr:ext cx="3429000" cy="396240"/>
    <xdr:sp macro="" textlink="" fLocksText="0">
      <xdr:nvSpPr>
        <xdr:cNvPr id="35" name="Text Box 34">
          <a:extLst>
            <a:ext uri="{FF2B5EF4-FFF2-40B4-BE49-F238E27FC236}">
              <a16:creationId xmlns:a16="http://schemas.microsoft.com/office/drawing/2014/main" id="{4A213509-B962-4378-96C6-C0D766D8DDE2}"/>
            </a:ext>
          </a:extLst>
        </xdr:cNvPr>
        <xdr:cNvSpPr txBox="1">
          <a:spLocks noChangeArrowheads="1"/>
        </xdr:cNvSpPr>
      </xdr:nvSpPr>
      <xdr:spPr bwMode="auto">
        <a:xfrm>
          <a:off x="1828800" y="18295620"/>
          <a:ext cx="342900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70181C76-1F72-43A3-90CF-A9BCD64D34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0</xdr:row>
      <xdr:rowOff>7620</xdr:rowOff>
    </xdr:from>
    <xdr:ext cx="3429000" cy="708660"/>
    <xdr:sp macro="" textlink="" fLocksText="0">
      <xdr:nvSpPr>
        <xdr:cNvPr id="3" name="Text Box 2">
          <a:extLst>
            <a:ext uri="{FF2B5EF4-FFF2-40B4-BE49-F238E27FC236}">
              <a16:creationId xmlns:a16="http://schemas.microsoft.com/office/drawing/2014/main" id="{1FC2449E-AB99-41A9-A2DC-A2723CE43266}"/>
            </a:ext>
          </a:extLst>
        </xdr:cNvPr>
        <xdr:cNvSpPr txBox="1">
          <a:spLocks noChangeArrowheads="1"/>
        </xdr:cNvSpPr>
      </xdr:nvSpPr>
      <xdr:spPr bwMode="auto">
        <a:xfrm>
          <a:off x="1828800" y="7620"/>
          <a:ext cx="342900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6560820" cy="548640"/>
    <xdr:sp macro="" textlink="" fLocksText="0">
      <xdr:nvSpPr>
        <xdr:cNvPr id="4" name="Text Box 3">
          <a:extLst>
            <a:ext uri="{FF2B5EF4-FFF2-40B4-BE49-F238E27FC236}">
              <a16:creationId xmlns:a16="http://schemas.microsoft.com/office/drawing/2014/main" id="{28A564F7-52A7-4786-850E-3151FBC56EC4}"/>
            </a:ext>
          </a:extLst>
        </xdr:cNvPr>
        <xdr:cNvSpPr txBox="1">
          <a:spLocks noChangeArrowheads="1"/>
        </xdr:cNvSpPr>
      </xdr:nvSpPr>
      <xdr:spPr bwMode="auto">
        <a:xfrm>
          <a:off x="7620" y="190500"/>
          <a:ext cx="656082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6560820" cy="464820"/>
    <xdr:sp macro="" textlink="" fLocksText="0">
      <xdr:nvSpPr>
        <xdr:cNvPr id="5" name="Text Box 4">
          <a:extLst>
            <a:ext uri="{FF2B5EF4-FFF2-40B4-BE49-F238E27FC236}">
              <a16:creationId xmlns:a16="http://schemas.microsoft.com/office/drawing/2014/main" id="{D9A04750-F83A-458C-B29F-DE98369FF1DC}"/>
            </a:ext>
          </a:extLst>
        </xdr:cNvPr>
        <xdr:cNvSpPr txBox="1">
          <a:spLocks noChangeArrowheads="1"/>
        </xdr:cNvSpPr>
      </xdr:nvSpPr>
      <xdr:spPr bwMode="auto">
        <a:xfrm>
          <a:off x="7620" y="556260"/>
          <a:ext cx="656082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6560820" cy="281940"/>
    <xdr:sp macro="" textlink="" fLocksText="0">
      <xdr:nvSpPr>
        <xdr:cNvPr id="6" name="Text Box 5">
          <a:extLst>
            <a:ext uri="{FF2B5EF4-FFF2-40B4-BE49-F238E27FC236}">
              <a16:creationId xmlns:a16="http://schemas.microsoft.com/office/drawing/2014/main" id="{35887B74-6FE9-4005-8045-041678FBD5D0}"/>
            </a:ext>
          </a:extLst>
        </xdr:cNvPr>
        <xdr:cNvSpPr txBox="1">
          <a:spLocks noChangeArrowheads="1"/>
        </xdr:cNvSpPr>
      </xdr:nvSpPr>
      <xdr:spPr bwMode="auto">
        <a:xfrm>
          <a:off x="7620" y="739140"/>
          <a:ext cx="65608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Quý 3 năm 2025 / Quarter 3 of 2025</a:t>
          </a:r>
        </a:p>
      </xdr:txBody>
    </xdr:sp>
    <xdr:clientData/>
  </xdr:oneCellAnchor>
  <xdr:oneCellAnchor>
    <xdr:from>
      <xdr:col>0</xdr:col>
      <xdr:colOff>7620</xdr:colOff>
      <xdr:row>5</xdr:row>
      <xdr:rowOff>7620</xdr:rowOff>
    </xdr:from>
    <xdr:ext cx="381000" cy="198120"/>
    <xdr:sp macro="" textlink="" fLocksText="0">
      <xdr:nvSpPr>
        <xdr:cNvPr id="7" name="Text Box 6">
          <a:extLst>
            <a:ext uri="{FF2B5EF4-FFF2-40B4-BE49-F238E27FC236}">
              <a16:creationId xmlns:a16="http://schemas.microsoft.com/office/drawing/2014/main" id="{DAF85413-CD0D-419B-A678-64B54F5D735E}"/>
            </a:ext>
          </a:extLst>
        </xdr:cNvPr>
        <xdr:cNvSpPr txBox="1">
          <a:spLocks noChangeArrowheads="1"/>
        </xdr:cNvSpPr>
      </xdr:nvSpPr>
      <xdr:spPr bwMode="auto">
        <a:xfrm>
          <a:off x="7620" y="92202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133600" cy="198120"/>
    <xdr:sp macro="" textlink="" fLocksText="0">
      <xdr:nvSpPr>
        <xdr:cNvPr id="8" name="Text Box 7">
          <a:extLst>
            <a:ext uri="{FF2B5EF4-FFF2-40B4-BE49-F238E27FC236}">
              <a16:creationId xmlns:a16="http://schemas.microsoft.com/office/drawing/2014/main" id="{553CE011-08D3-4851-8011-6284242302FC}"/>
            </a:ext>
          </a:extLst>
        </xdr:cNvPr>
        <xdr:cNvSpPr txBox="1">
          <a:spLocks noChangeArrowheads="1"/>
        </xdr:cNvSpPr>
      </xdr:nvSpPr>
      <xdr:spPr bwMode="auto">
        <a:xfrm>
          <a:off x="617220" y="92202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0</xdr:colOff>
      <xdr:row>5</xdr:row>
      <xdr:rowOff>7620</xdr:rowOff>
    </xdr:from>
    <xdr:ext cx="4046220" cy="198120"/>
    <xdr:sp macro="" textlink="" fLocksText="0">
      <xdr:nvSpPr>
        <xdr:cNvPr id="9" name="Text Box 8">
          <a:extLst>
            <a:ext uri="{FF2B5EF4-FFF2-40B4-BE49-F238E27FC236}">
              <a16:creationId xmlns:a16="http://schemas.microsoft.com/office/drawing/2014/main" id="{A4B54662-B860-4368-8761-3B1A795C8A3A}"/>
            </a:ext>
          </a:extLst>
        </xdr:cNvPr>
        <xdr:cNvSpPr txBox="1">
          <a:spLocks noChangeArrowheads="1"/>
        </xdr:cNvSpPr>
      </xdr:nvSpPr>
      <xdr:spPr bwMode="auto">
        <a:xfrm>
          <a:off x="1219200" y="92202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133600" cy="198120"/>
    <xdr:sp macro="" textlink="" fLocksText="0">
      <xdr:nvSpPr>
        <xdr:cNvPr id="10" name="Text Box 9">
          <a:extLst>
            <a:ext uri="{FF2B5EF4-FFF2-40B4-BE49-F238E27FC236}">
              <a16:creationId xmlns:a16="http://schemas.microsoft.com/office/drawing/2014/main" id="{B25AE4E5-2A50-41AD-A297-5C01394D3329}"/>
            </a:ext>
          </a:extLst>
        </xdr:cNvPr>
        <xdr:cNvSpPr txBox="1">
          <a:spLocks noChangeArrowheads="1"/>
        </xdr:cNvSpPr>
      </xdr:nvSpPr>
      <xdr:spPr bwMode="auto">
        <a:xfrm>
          <a:off x="617220" y="110490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0</xdr:colOff>
      <xdr:row>6</xdr:row>
      <xdr:rowOff>7620</xdr:rowOff>
    </xdr:from>
    <xdr:ext cx="4046220" cy="198120"/>
    <xdr:sp macro="" textlink="" fLocksText="0">
      <xdr:nvSpPr>
        <xdr:cNvPr id="11" name="Text Box 10">
          <a:extLst>
            <a:ext uri="{FF2B5EF4-FFF2-40B4-BE49-F238E27FC236}">
              <a16:creationId xmlns:a16="http://schemas.microsoft.com/office/drawing/2014/main" id="{C4D73C44-EF89-4B48-839F-6A8CA92429D3}"/>
            </a:ext>
          </a:extLst>
        </xdr:cNvPr>
        <xdr:cNvSpPr txBox="1">
          <a:spLocks noChangeArrowheads="1"/>
        </xdr:cNvSpPr>
      </xdr:nvSpPr>
      <xdr:spPr bwMode="auto">
        <a:xfrm>
          <a:off x="1219200" y="110490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381000" cy="198120"/>
    <xdr:sp macro="" textlink="" fLocksText="0">
      <xdr:nvSpPr>
        <xdr:cNvPr id="12" name="Text Box 11">
          <a:extLst>
            <a:ext uri="{FF2B5EF4-FFF2-40B4-BE49-F238E27FC236}">
              <a16:creationId xmlns:a16="http://schemas.microsoft.com/office/drawing/2014/main" id="{5F89AB9A-615D-44EE-9E73-C9D679337FB9}"/>
            </a:ext>
          </a:extLst>
        </xdr:cNvPr>
        <xdr:cNvSpPr txBox="1">
          <a:spLocks noChangeArrowheads="1"/>
        </xdr:cNvSpPr>
      </xdr:nvSpPr>
      <xdr:spPr bwMode="auto">
        <a:xfrm>
          <a:off x="7620" y="128778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133600" cy="198120"/>
    <xdr:sp macro="" textlink="" fLocksText="0">
      <xdr:nvSpPr>
        <xdr:cNvPr id="13" name="Text Box 12">
          <a:extLst>
            <a:ext uri="{FF2B5EF4-FFF2-40B4-BE49-F238E27FC236}">
              <a16:creationId xmlns:a16="http://schemas.microsoft.com/office/drawing/2014/main" id="{0F03F4C2-B2F5-4930-B083-A309BC5B53F3}"/>
            </a:ext>
          </a:extLst>
        </xdr:cNvPr>
        <xdr:cNvSpPr txBox="1">
          <a:spLocks noChangeArrowheads="1"/>
        </xdr:cNvSpPr>
      </xdr:nvSpPr>
      <xdr:spPr bwMode="auto">
        <a:xfrm>
          <a:off x="617220" y="128778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0</xdr:colOff>
      <xdr:row>7</xdr:row>
      <xdr:rowOff>7620</xdr:rowOff>
    </xdr:from>
    <xdr:ext cx="4046220" cy="198120"/>
    <xdr:sp macro="" textlink="" fLocksText="0">
      <xdr:nvSpPr>
        <xdr:cNvPr id="14" name="Text Box 13">
          <a:extLst>
            <a:ext uri="{FF2B5EF4-FFF2-40B4-BE49-F238E27FC236}">
              <a16:creationId xmlns:a16="http://schemas.microsoft.com/office/drawing/2014/main" id="{3AA8C849-3433-4620-AA4C-7E5D41E6FBC1}"/>
            </a:ext>
          </a:extLst>
        </xdr:cNvPr>
        <xdr:cNvSpPr txBox="1">
          <a:spLocks noChangeArrowheads="1"/>
        </xdr:cNvSpPr>
      </xdr:nvSpPr>
      <xdr:spPr bwMode="auto">
        <a:xfrm>
          <a:off x="1219200" y="128778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133600" cy="198120"/>
    <xdr:sp macro="" textlink="" fLocksText="0">
      <xdr:nvSpPr>
        <xdr:cNvPr id="15" name="Text Box 14">
          <a:extLst>
            <a:ext uri="{FF2B5EF4-FFF2-40B4-BE49-F238E27FC236}">
              <a16:creationId xmlns:a16="http://schemas.microsoft.com/office/drawing/2014/main" id="{37715BB8-F2EB-432D-BF88-B0D81959EA76}"/>
            </a:ext>
          </a:extLst>
        </xdr:cNvPr>
        <xdr:cNvSpPr txBox="1">
          <a:spLocks noChangeArrowheads="1"/>
        </xdr:cNvSpPr>
      </xdr:nvSpPr>
      <xdr:spPr bwMode="auto">
        <a:xfrm>
          <a:off x="617220" y="147066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0</xdr:colOff>
      <xdr:row>8</xdr:row>
      <xdr:rowOff>7620</xdr:rowOff>
    </xdr:from>
    <xdr:ext cx="4046220" cy="198120"/>
    <xdr:sp macro="" textlink="" fLocksText="0">
      <xdr:nvSpPr>
        <xdr:cNvPr id="16" name="Text Box 15">
          <a:extLst>
            <a:ext uri="{FF2B5EF4-FFF2-40B4-BE49-F238E27FC236}">
              <a16:creationId xmlns:a16="http://schemas.microsoft.com/office/drawing/2014/main" id="{FE64D131-D6C2-48B0-B048-3350A1D13C8E}"/>
            </a:ext>
          </a:extLst>
        </xdr:cNvPr>
        <xdr:cNvSpPr txBox="1">
          <a:spLocks noChangeArrowheads="1"/>
        </xdr:cNvSpPr>
      </xdr:nvSpPr>
      <xdr:spPr bwMode="auto">
        <a:xfrm>
          <a:off x="1219200" y="147066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381000" cy="198120"/>
    <xdr:sp macro="" textlink="" fLocksText="0">
      <xdr:nvSpPr>
        <xdr:cNvPr id="17" name="Text Box 16">
          <a:extLst>
            <a:ext uri="{FF2B5EF4-FFF2-40B4-BE49-F238E27FC236}">
              <a16:creationId xmlns:a16="http://schemas.microsoft.com/office/drawing/2014/main" id="{F9C9871D-B6D2-435B-817E-41ADD1530646}"/>
            </a:ext>
          </a:extLst>
        </xdr:cNvPr>
        <xdr:cNvSpPr txBox="1">
          <a:spLocks noChangeArrowheads="1"/>
        </xdr:cNvSpPr>
      </xdr:nvSpPr>
      <xdr:spPr bwMode="auto">
        <a:xfrm>
          <a:off x="7620" y="165354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133600" cy="198120"/>
    <xdr:sp macro="" textlink="" fLocksText="0">
      <xdr:nvSpPr>
        <xdr:cNvPr id="18" name="Text Box 17">
          <a:extLst>
            <a:ext uri="{FF2B5EF4-FFF2-40B4-BE49-F238E27FC236}">
              <a16:creationId xmlns:a16="http://schemas.microsoft.com/office/drawing/2014/main" id="{8A8EBB62-ED99-4749-8434-D1E7B1C68C98}"/>
            </a:ext>
          </a:extLst>
        </xdr:cNvPr>
        <xdr:cNvSpPr txBox="1">
          <a:spLocks noChangeArrowheads="1"/>
        </xdr:cNvSpPr>
      </xdr:nvSpPr>
      <xdr:spPr bwMode="auto">
        <a:xfrm>
          <a:off x="617220" y="165354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0</xdr:colOff>
      <xdr:row>9</xdr:row>
      <xdr:rowOff>7620</xdr:rowOff>
    </xdr:from>
    <xdr:ext cx="4046220" cy="198120"/>
    <xdr:sp macro="" textlink="" fLocksText="0">
      <xdr:nvSpPr>
        <xdr:cNvPr id="19" name="Text Box 18">
          <a:extLst>
            <a:ext uri="{FF2B5EF4-FFF2-40B4-BE49-F238E27FC236}">
              <a16:creationId xmlns:a16="http://schemas.microsoft.com/office/drawing/2014/main" id="{3162A7AC-BBA7-4237-A762-13919F7BF454}"/>
            </a:ext>
          </a:extLst>
        </xdr:cNvPr>
        <xdr:cNvSpPr txBox="1">
          <a:spLocks noChangeArrowheads="1"/>
        </xdr:cNvSpPr>
      </xdr:nvSpPr>
      <xdr:spPr bwMode="auto">
        <a:xfrm>
          <a:off x="1219200" y="165354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133600" cy="198120"/>
    <xdr:sp macro="" textlink="" fLocksText="0">
      <xdr:nvSpPr>
        <xdr:cNvPr id="20" name="Text Box 19">
          <a:extLst>
            <a:ext uri="{FF2B5EF4-FFF2-40B4-BE49-F238E27FC236}">
              <a16:creationId xmlns:a16="http://schemas.microsoft.com/office/drawing/2014/main" id="{709B944F-69FC-4CF5-9E88-BD052898803C}"/>
            </a:ext>
          </a:extLst>
        </xdr:cNvPr>
        <xdr:cNvSpPr txBox="1">
          <a:spLocks noChangeArrowheads="1"/>
        </xdr:cNvSpPr>
      </xdr:nvSpPr>
      <xdr:spPr bwMode="auto">
        <a:xfrm>
          <a:off x="617220" y="183642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0</xdr:colOff>
      <xdr:row>10</xdr:row>
      <xdr:rowOff>7620</xdr:rowOff>
    </xdr:from>
    <xdr:ext cx="4046220" cy="198120"/>
    <xdr:sp macro="" textlink="" fLocksText="0">
      <xdr:nvSpPr>
        <xdr:cNvPr id="21" name="Text Box 20">
          <a:extLst>
            <a:ext uri="{FF2B5EF4-FFF2-40B4-BE49-F238E27FC236}">
              <a16:creationId xmlns:a16="http://schemas.microsoft.com/office/drawing/2014/main" id="{2BD5C145-E3DE-4524-A827-C85F6DA0C4D1}"/>
            </a:ext>
          </a:extLst>
        </xdr:cNvPr>
        <xdr:cNvSpPr txBox="1">
          <a:spLocks noChangeArrowheads="1"/>
        </xdr:cNvSpPr>
      </xdr:nvSpPr>
      <xdr:spPr bwMode="auto">
        <a:xfrm>
          <a:off x="1219200" y="183642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381000" cy="198120"/>
    <xdr:sp macro="" textlink="" fLocksText="0">
      <xdr:nvSpPr>
        <xdr:cNvPr id="22" name="Text Box 21">
          <a:extLst>
            <a:ext uri="{FF2B5EF4-FFF2-40B4-BE49-F238E27FC236}">
              <a16:creationId xmlns:a16="http://schemas.microsoft.com/office/drawing/2014/main" id="{5637BCED-3FBF-4DC2-BD1A-B07ED84E22BD}"/>
            </a:ext>
          </a:extLst>
        </xdr:cNvPr>
        <xdr:cNvSpPr txBox="1">
          <a:spLocks noChangeArrowheads="1"/>
        </xdr:cNvSpPr>
      </xdr:nvSpPr>
      <xdr:spPr bwMode="auto">
        <a:xfrm>
          <a:off x="7620" y="201930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133600" cy="198120"/>
    <xdr:sp macro="" textlink="" fLocksText="0">
      <xdr:nvSpPr>
        <xdr:cNvPr id="23" name="Text Box 22">
          <a:extLst>
            <a:ext uri="{FF2B5EF4-FFF2-40B4-BE49-F238E27FC236}">
              <a16:creationId xmlns:a16="http://schemas.microsoft.com/office/drawing/2014/main" id="{59104C96-73AA-478E-BF6F-FF8E3BA1B8EF}"/>
            </a:ext>
          </a:extLst>
        </xdr:cNvPr>
        <xdr:cNvSpPr txBox="1">
          <a:spLocks noChangeArrowheads="1"/>
        </xdr:cNvSpPr>
      </xdr:nvSpPr>
      <xdr:spPr bwMode="auto">
        <a:xfrm>
          <a:off x="617220" y="201930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0</xdr:colOff>
      <xdr:row>11</xdr:row>
      <xdr:rowOff>7620</xdr:rowOff>
    </xdr:from>
    <xdr:ext cx="4046220" cy="198120"/>
    <xdr:sp macro="" textlink="" fLocksText="0">
      <xdr:nvSpPr>
        <xdr:cNvPr id="24" name="Text Box 23">
          <a:extLst>
            <a:ext uri="{FF2B5EF4-FFF2-40B4-BE49-F238E27FC236}">
              <a16:creationId xmlns:a16="http://schemas.microsoft.com/office/drawing/2014/main" id="{D16A1F75-8769-4CA2-B774-F1CC6B496639}"/>
            </a:ext>
          </a:extLst>
        </xdr:cNvPr>
        <xdr:cNvSpPr txBox="1">
          <a:spLocks noChangeArrowheads="1"/>
        </xdr:cNvSpPr>
      </xdr:nvSpPr>
      <xdr:spPr bwMode="auto">
        <a:xfrm>
          <a:off x="1219200" y="201930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13/10/2025</a:t>
          </a:r>
        </a:p>
      </xdr:txBody>
    </xdr:sp>
    <xdr:clientData/>
  </xdr:oneCellAnchor>
  <xdr:oneCellAnchor>
    <xdr:from>
      <xdr:col>1</xdr:col>
      <xdr:colOff>7620</xdr:colOff>
      <xdr:row>12</xdr:row>
      <xdr:rowOff>7620</xdr:rowOff>
    </xdr:from>
    <xdr:ext cx="2133600" cy="198120"/>
    <xdr:sp macro="" textlink="" fLocksText="0">
      <xdr:nvSpPr>
        <xdr:cNvPr id="25" name="Text Box 24">
          <a:extLst>
            <a:ext uri="{FF2B5EF4-FFF2-40B4-BE49-F238E27FC236}">
              <a16:creationId xmlns:a16="http://schemas.microsoft.com/office/drawing/2014/main" id="{0ED328E4-D4FC-4752-95DA-7C9694B8CED8}"/>
            </a:ext>
          </a:extLst>
        </xdr:cNvPr>
        <xdr:cNvSpPr txBox="1">
          <a:spLocks noChangeArrowheads="1"/>
        </xdr:cNvSpPr>
      </xdr:nvSpPr>
      <xdr:spPr bwMode="auto">
        <a:xfrm>
          <a:off x="617220" y="220218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0</xdr:colOff>
      <xdr:row>12</xdr:row>
      <xdr:rowOff>7620</xdr:rowOff>
    </xdr:from>
    <xdr:ext cx="4046220" cy="198120"/>
    <xdr:sp macro="" textlink="" fLocksText="0">
      <xdr:nvSpPr>
        <xdr:cNvPr id="26" name="Text Box 25">
          <a:extLst>
            <a:ext uri="{FF2B5EF4-FFF2-40B4-BE49-F238E27FC236}">
              <a16:creationId xmlns:a16="http://schemas.microsoft.com/office/drawing/2014/main" id="{25C68D93-9CC9-405F-94EF-A2A77D433255}"/>
            </a:ext>
          </a:extLst>
        </xdr:cNvPr>
        <xdr:cNvSpPr txBox="1">
          <a:spLocks noChangeArrowheads="1"/>
        </xdr:cNvSpPr>
      </xdr:nvSpPr>
      <xdr:spPr bwMode="auto">
        <a:xfrm>
          <a:off x="1219200" y="220218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13 Oct 2025</a:t>
          </a:r>
        </a:p>
      </xdr:txBody>
    </xdr:sp>
    <xdr:clientData/>
  </xdr:oneCellAnchor>
  <xdr:oneCellAnchor>
    <xdr:from>
      <xdr:col>0</xdr:col>
      <xdr:colOff>7620</xdr:colOff>
      <xdr:row>14</xdr:row>
      <xdr:rowOff>7620</xdr:rowOff>
    </xdr:from>
    <xdr:ext cx="6560820" cy="327660"/>
    <xdr:sp macro="" textlink="" fLocksText="0">
      <xdr:nvSpPr>
        <xdr:cNvPr id="27" name="Text Box 26">
          <a:extLst>
            <a:ext uri="{FF2B5EF4-FFF2-40B4-BE49-F238E27FC236}">
              <a16:creationId xmlns:a16="http://schemas.microsoft.com/office/drawing/2014/main" id="{618DDEE1-390A-4B82-9E6E-C9831954B157}"/>
            </a:ext>
          </a:extLst>
        </xdr:cNvPr>
        <xdr:cNvSpPr txBox="1">
          <a:spLocks noChangeArrowheads="1"/>
        </xdr:cNvSpPr>
      </xdr:nvSpPr>
      <xdr:spPr bwMode="auto">
        <a:xfrm>
          <a:off x="7620" y="2567940"/>
          <a:ext cx="656082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6560820" cy="198120"/>
    <xdr:sp macro="" textlink="" fLocksText="0">
      <xdr:nvSpPr>
        <xdr:cNvPr id="28" name="Text Box 27">
          <a:extLst>
            <a:ext uri="{FF2B5EF4-FFF2-40B4-BE49-F238E27FC236}">
              <a16:creationId xmlns:a16="http://schemas.microsoft.com/office/drawing/2014/main" id="{60A390DD-5CED-4086-91AD-A760951117B9}"/>
            </a:ext>
          </a:extLst>
        </xdr:cNvPr>
        <xdr:cNvSpPr txBox="1">
          <a:spLocks noChangeArrowheads="1"/>
        </xdr:cNvSpPr>
      </xdr:nvSpPr>
      <xdr:spPr bwMode="auto">
        <a:xfrm>
          <a:off x="7620" y="2750820"/>
          <a:ext cx="6560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4</xdr:col>
      <xdr:colOff>0</xdr:colOff>
      <xdr:row>16</xdr:row>
      <xdr:rowOff>7620</xdr:rowOff>
    </xdr:from>
    <xdr:ext cx="2286000" cy="198120"/>
    <xdr:sp macro="" textlink="" fLocksText="0">
      <xdr:nvSpPr>
        <xdr:cNvPr id="29" name="Text Box 28">
          <a:extLst>
            <a:ext uri="{FF2B5EF4-FFF2-40B4-BE49-F238E27FC236}">
              <a16:creationId xmlns:a16="http://schemas.microsoft.com/office/drawing/2014/main" id="{F756D8F2-48A2-49A1-8852-9BD16D54B83E}"/>
            </a:ext>
          </a:extLst>
        </xdr:cNvPr>
        <xdr:cNvSpPr txBox="1">
          <a:spLocks noChangeArrowheads="1"/>
        </xdr:cNvSpPr>
      </xdr:nvSpPr>
      <xdr:spPr bwMode="auto">
        <a:xfrm>
          <a:off x="2438400" y="2933700"/>
          <a:ext cx="2286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80</xdr:row>
      <xdr:rowOff>7620</xdr:rowOff>
    </xdr:from>
    <xdr:ext cx="3131820" cy="198120"/>
    <xdr:sp macro="" textlink="" fLocksText="0">
      <xdr:nvSpPr>
        <xdr:cNvPr id="30" name="Text Box 29">
          <a:extLst>
            <a:ext uri="{FF2B5EF4-FFF2-40B4-BE49-F238E27FC236}">
              <a16:creationId xmlns:a16="http://schemas.microsoft.com/office/drawing/2014/main" id="{05A67FA2-CCCB-40A5-A58F-7D3CB292D35C}"/>
            </a:ext>
          </a:extLst>
        </xdr:cNvPr>
        <xdr:cNvSpPr txBox="1">
          <a:spLocks noChangeArrowheads="1"/>
        </xdr:cNvSpPr>
      </xdr:nvSpPr>
      <xdr:spPr bwMode="auto">
        <a:xfrm>
          <a:off x="7620" y="14638020"/>
          <a:ext cx="3131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0</xdr:colOff>
      <xdr:row>80</xdr:row>
      <xdr:rowOff>7620</xdr:rowOff>
    </xdr:from>
    <xdr:ext cx="3429000" cy="198120"/>
    <xdr:sp macro="" textlink="" fLocksText="0">
      <xdr:nvSpPr>
        <xdr:cNvPr id="31" name="Text Box 30">
          <a:extLst>
            <a:ext uri="{FF2B5EF4-FFF2-40B4-BE49-F238E27FC236}">
              <a16:creationId xmlns:a16="http://schemas.microsoft.com/office/drawing/2014/main" id="{300F26C4-57CF-4F22-A648-603871168323}"/>
            </a:ext>
          </a:extLst>
        </xdr:cNvPr>
        <xdr:cNvSpPr txBox="1">
          <a:spLocks noChangeArrowheads="1"/>
        </xdr:cNvSpPr>
      </xdr:nvSpPr>
      <xdr:spPr bwMode="auto">
        <a:xfrm>
          <a:off x="1828800" y="14638020"/>
          <a:ext cx="3429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81</xdr:row>
      <xdr:rowOff>7620</xdr:rowOff>
    </xdr:from>
    <xdr:ext cx="3131820" cy="198120"/>
    <xdr:sp macro="" textlink="" fLocksText="0">
      <xdr:nvSpPr>
        <xdr:cNvPr id="32" name="Text Box 31">
          <a:extLst>
            <a:ext uri="{FF2B5EF4-FFF2-40B4-BE49-F238E27FC236}">
              <a16:creationId xmlns:a16="http://schemas.microsoft.com/office/drawing/2014/main" id="{D2795967-4001-415E-A704-0D1A24413032}"/>
            </a:ext>
          </a:extLst>
        </xdr:cNvPr>
        <xdr:cNvSpPr txBox="1">
          <a:spLocks noChangeArrowheads="1"/>
        </xdr:cNvSpPr>
      </xdr:nvSpPr>
      <xdr:spPr bwMode="auto">
        <a:xfrm>
          <a:off x="7620" y="14820900"/>
          <a:ext cx="3131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0</xdr:colOff>
      <xdr:row>81</xdr:row>
      <xdr:rowOff>7620</xdr:rowOff>
    </xdr:from>
    <xdr:ext cx="3429000" cy="198120"/>
    <xdr:sp macro="" textlink="" fLocksText="0">
      <xdr:nvSpPr>
        <xdr:cNvPr id="33" name="Text Box 32">
          <a:extLst>
            <a:ext uri="{FF2B5EF4-FFF2-40B4-BE49-F238E27FC236}">
              <a16:creationId xmlns:a16="http://schemas.microsoft.com/office/drawing/2014/main" id="{D1CE6AC1-9358-4F3E-AE2E-EA6166CEFBF6}"/>
            </a:ext>
          </a:extLst>
        </xdr:cNvPr>
        <xdr:cNvSpPr txBox="1">
          <a:spLocks noChangeArrowheads="1"/>
        </xdr:cNvSpPr>
      </xdr:nvSpPr>
      <xdr:spPr bwMode="auto">
        <a:xfrm>
          <a:off x="1828800" y="14820900"/>
          <a:ext cx="3429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87</xdr:row>
      <xdr:rowOff>7620</xdr:rowOff>
    </xdr:from>
    <xdr:ext cx="3131820" cy="320040"/>
    <xdr:sp macro="" textlink="" fLocksText="0">
      <xdr:nvSpPr>
        <xdr:cNvPr id="34" name="Text Box 33">
          <a:extLst>
            <a:ext uri="{FF2B5EF4-FFF2-40B4-BE49-F238E27FC236}">
              <a16:creationId xmlns:a16="http://schemas.microsoft.com/office/drawing/2014/main" id="{20371512-109B-4C80-8FA2-3A74601426CE}"/>
            </a:ext>
          </a:extLst>
        </xdr:cNvPr>
        <xdr:cNvSpPr txBox="1">
          <a:spLocks noChangeArrowheads="1"/>
        </xdr:cNvSpPr>
      </xdr:nvSpPr>
      <xdr:spPr bwMode="auto">
        <a:xfrm>
          <a:off x="7620" y="15918180"/>
          <a:ext cx="313182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0</xdr:colOff>
      <xdr:row>87</xdr:row>
      <xdr:rowOff>7620</xdr:rowOff>
    </xdr:from>
    <xdr:ext cx="3429000" cy="320040"/>
    <xdr:sp macro="" textlink="" fLocksText="0">
      <xdr:nvSpPr>
        <xdr:cNvPr id="35" name="Text Box 34">
          <a:extLst>
            <a:ext uri="{FF2B5EF4-FFF2-40B4-BE49-F238E27FC236}">
              <a16:creationId xmlns:a16="http://schemas.microsoft.com/office/drawing/2014/main" id="{83395DC0-C5CC-4525-94F2-FD6AF5D72FA7}"/>
            </a:ext>
          </a:extLst>
        </xdr:cNvPr>
        <xdr:cNvSpPr txBox="1">
          <a:spLocks noChangeArrowheads="1"/>
        </xdr:cNvSpPr>
      </xdr:nvSpPr>
      <xdr:spPr bwMode="auto">
        <a:xfrm>
          <a:off x="1828800" y="15918180"/>
          <a:ext cx="342900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924E200A-920E-49AA-96B6-504CA12FAD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7620</xdr:colOff>
      <xdr:row>0</xdr:row>
      <xdr:rowOff>7620</xdr:rowOff>
    </xdr:from>
    <xdr:ext cx="3543300" cy="708660"/>
    <xdr:sp macro="" textlink="" fLocksText="0">
      <xdr:nvSpPr>
        <xdr:cNvPr id="3" name="Text Box 2">
          <a:extLst>
            <a:ext uri="{FF2B5EF4-FFF2-40B4-BE49-F238E27FC236}">
              <a16:creationId xmlns:a16="http://schemas.microsoft.com/office/drawing/2014/main" id="{D7B41C10-33B3-4139-989B-7119669FD84F}"/>
            </a:ext>
          </a:extLst>
        </xdr:cNvPr>
        <xdr:cNvSpPr txBox="1">
          <a:spLocks noChangeArrowheads="1"/>
        </xdr:cNvSpPr>
      </xdr:nvSpPr>
      <xdr:spPr bwMode="auto">
        <a:xfrm>
          <a:off x="1836420" y="7620"/>
          <a:ext cx="354330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6629400" cy="548640"/>
    <xdr:sp macro="" textlink="" fLocksText="0">
      <xdr:nvSpPr>
        <xdr:cNvPr id="4" name="Text Box 3">
          <a:extLst>
            <a:ext uri="{FF2B5EF4-FFF2-40B4-BE49-F238E27FC236}">
              <a16:creationId xmlns:a16="http://schemas.microsoft.com/office/drawing/2014/main" id="{3EBCEBAE-CD93-4E02-822C-222029BB2863}"/>
            </a:ext>
          </a:extLst>
        </xdr:cNvPr>
        <xdr:cNvSpPr txBox="1">
          <a:spLocks noChangeArrowheads="1"/>
        </xdr:cNvSpPr>
      </xdr:nvSpPr>
      <xdr:spPr bwMode="auto">
        <a:xfrm>
          <a:off x="7620" y="190500"/>
          <a:ext cx="662940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6629400" cy="464820"/>
    <xdr:sp macro="" textlink="" fLocksText="0">
      <xdr:nvSpPr>
        <xdr:cNvPr id="5" name="Text Box 4">
          <a:extLst>
            <a:ext uri="{FF2B5EF4-FFF2-40B4-BE49-F238E27FC236}">
              <a16:creationId xmlns:a16="http://schemas.microsoft.com/office/drawing/2014/main" id="{D1275B55-D198-40FC-BAF8-89EE6A7E78B7}"/>
            </a:ext>
          </a:extLst>
        </xdr:cNvPr>
        <xdr:cNvSpPr txBox="1">
          <a:spLocks noChangeArrowheads="1"/>
        </xdr:cNvSpPr>
      </xdr:nvSpPr>
      <xdr:spPr bwMode="auto">
        <a:xfrm>
          <a:off x="7620" y="556260"/>
          <a:ext cx="66294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6629400" cy="236220"/>
    <xdr:sp macro="" textlink="" fLocksText="0">
      <xdr:nvSpPr>
        <xdr:cNvPr id="6" name="Text Box 5">
          <a:extLst>
            <a:ext uri="{FF2B5EF4-FFF2-40B4-BE49-F238E27FC236}">
              <a16:creationId xmlns:a16="http://schemas.microsoft.com/office/drawing/2014/main" id="{E9D71B05-AFD5-4368-87A7-7CBE2A909D00}"/>
            </a:ext>
          </a:extLst>
        </xdr:cNvPr>
        <xdr:cNvSpPr txBox="1">
          <a:spLocks noChangeArrowheads="1"/>
        </xdr:cNvSpPr>
      </xdr:nvSpPr>
      <xdr:spPr bwMode="auto">
        <a:xfrm>
          <a:off x="7620" y="739140"/>
          <a:ext cx="66294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Tại ngày 30 tháng 09 năm 2025 / As at 30 Sep 2025</a:t>
          </a:r>
        </a:p>
      </xdr:txBody>
    </xdr:sp>
    <xdr:clientData/>
  </xdr:oneCellAnchor>
  <xdr:oneCellAnchor>
    <xdr:from>
      <xdr:col>0</xdr:col>
      <xdr:colOff>7620</xdr:colOff>
      <xdr:row>5</xdr:row>
      <xdr:rowOff>7620</xdr:rowOff>
    </xdr:from>
    <xdr:ext cx="381000" cy="198120"/>
    <xdr:sp macro="" textlink="" fLocksText="0">
      <xdr:nvSpPr>
        <xdr:cNvPr id="7" name="Text Box 6">
          <a:extLst>
            <a:ext uri="{FF2B5EF4-FFF2-40B4-BE49-F238E27FC236}">
              <a16:creationId xmlns:a16="http://schemas.microsoft.com/office/drawing/2014/main" id="{D4CDA31E-FC0A-40DE-B0F2-DBCF072C9B45}"/>
            </a:ext>
          </a:extLst>
        </xdr:cNvPr>
        <xdr:cNvSpPr txBox="1">
          <a:spLocks noChangeArrowheads="1"/>
        </xdr:cNvSpPr>
      </xdr:nvSpPr>
      <xdr:spPr bwMode="auto">
        <a:xfrm>
          <a:off x="7620" y="92202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042160" cy="198120"/>
    <xdr:sp macro="" textlink="" fLocksText="0">
      <xdr:nvSpPr>
        <xdr:cNvPr id="8" name="Text Box 7">
          <a:extLst>
            <a:ext uri="{FF2B5EF4-FFF2-40B4-BE49-F238E27FC236}">
              <a16:creationId xmlns:a16="http://schemas.microsoft.com/office/drawing/2014/main" id="{D2874D0D-486C-47A2-8FAE-6AC6E5A166BF}"/>
            </a:ext>
          </a:extLst>
        </xdr:cNvPr>
        <xdr:cNvSpPr txBox="1">
          <a:spLocks noChangeArrowheads="1"/>
        </xdr:cNvSpPr>
      </xdr:nvSpPr>
      <xdr:spPr bwMode="auto">
        <a:xfrm>
          <a:off x="617220" y="92202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7620</xdr:colOff>
      <xdr:row>5</xdr:row>
      <xdr:rowOff>7620</xdr:rowOff>
    </xdr:from>
    <xdr:ext cx="4206240" cy="198120"/>
    <xdr:sp macro="" textlink="" fLocksText="0">
      <xdr:nvSpPr>
        <xdr:cNvPr id="9" name="Text Box 8">
          <a:extLst>
            <a:ext uri="{FF2B5EF4-FFF2-40B4-BE49-F238E27FC236}">
              <a16:creationId xmlns:a16="http://schemas.microsoft.com/office/drawing/2014/main" id="{268205AE-BFFD-4CCF-A384-889181B035D4}"/>
            </a:ext>
          </a:extLst>
        </xdr:cNvPr>
        <xdr:cNvSpPr txBox="1">
          <a:spLocks noChangeArrowheads="1"/>
        </xdr:cNvSpPr>
      </xdr:nvSpPr>
      <xdr:spPr bwMode="auto">
        <a:xfrm>
          <a:off x="1226820" y="92202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042160" cy="198120"/>
    <xdr:sp macro="" textlink="" fLocksText="0">
      <xdr:nvSpPr>
        <xdr:cNvPr id="10" name="Text Box 9">
          <a:extLst>
            <a:ext uri="{FF2B5EF4-FFF2-40B4-BE49-F238E27FC236}">
              <a16:creationId xmlns:a16="http://schemas.microsoft.com/office/drawing/2014/main" id="{947B4531-077D-4C20-BCF1-2F0CF1DAE3AE}"/>
            </a:ext>
          </a:extLst>
        </xdr:cNvPr>
        <xdr:cNvSpPr txBox="1">
          <a:spLocks noChangeArrowheads="1"/>
        </xdr:cNvSpPr>
      </xdr:nvSpPr>
      <xdr:spPr bwMode="auto">
        <a:xfrm>
          <a:off x="617220" y="110490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7620</xdr:colOff>
      <xdr:row>6</xdr:row>
      <xdr:rowOff>7620</xdr:rowOff>
    </xdr:from>
    <xdr:ext cx="4206240" cy="198120"/>
    <xdr:sp macro="" textlink="" fLocksText="0">
      <xdr:nvSpPr>
        <xdr:cNvPr id="11" name="Text Box 10">
          <a:extLst>
            <a:ext uri="{FF2B5EF4-FFF2-40B4-BE49-F238E27FC236}">
              <a16:creationId xmlns:a16="http://schemas.microsoft.com/office/drawing/2014/main" id="{038F926B-480D-47CB-8829-86D36463CD31}"/>
            </a:ext>
          </a:extLst>
        </xdr:cNvPr>
        <xdr:cNvSpPr txBox="1">
          <a:spLocks noChangeArrowheads="1"/>
        </xdr:cNvSpPr>
      </xdr:nvSpPr>
      <xdr:spPr bwMode="auto">
        <a:xfrm>
          <a:off x="1226820" y="110490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381000" cy="198120"/>
    <xdr:sp macro="" textlink="" fLocksText="0">
      <xdr:nvSpPr>
        <xdr:cNvPr id="12" name="Text Box 11">
          <a:extLst>
            <a:ext uri="{FF2B5EF4-FFF2-40B4-BE49-F238E27FC236}">
              <a16:creationId xmlns:a16="http://schemas.microsoft.com/office/drawing/2014/main" id="{511D2231-10B2-489F-8D97-A2D0961D6AFE}"/>
            </a:ext>
          </a:extLst>
        </xdr:cNvPr>
        <xdr:cNvSpPr txBox="1">
          <a:spLocks noChangeArrowheads="1"/>
        </xdr:cNvSpPr>
      </xdr:nvSpPr>
      <xdr:spPr bwMode="auto">
        <a:xfrm>
          <a:off x="7620" y="128778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042160" cy="198120"/>
    <xdr:sp macro="" textlink="" fLocksText="0">
      <xdr:nvSpPr>
        <xdr:cNvPr id="13" name="Text Box 12">
          <a:extLst>
            <a:ext uri="{FF2B5EF4-FFF2-40B4-BE49-F238E27FC236}">
              <a16:creationId xmlns:a16="http://schemas.microsoft.com/office/drawing/2014/main" id="{0CF36604-910E-4937-9820-9DC92432D408}"/>
            </a:ext>
          </a:extLst>
        </xdr:cNvPr>
        <xdr:cNvSpPr txBox="1">
          <a:spLocks noChangeArrowheads="1"/>
        </xdr:cNvSpPr>
      </xdr:nvSpPr>
      <xdr:spPr bwMode="auto">
        <a:xfrm>
          <a:off x="617220" y="128778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7620</xdr:colOff>
      <xdr:row>7</xdr:row>
      <xdr:rowOff>7620</xdr:rowOff>
    </xdr:from>
    <xdr:ext cx="4206240" cy="198120"/>
    <xdr:sp macro="" textlink="" fLocksText="0">
      <xdr:nvSpPr>
        <xdr:cNvPr id="14" name="Text Box 13">
          <a:extLst>
            <a:ext uri="{FF2B5EF4-FFF2-40B4-BE49-F238E27FC236}">
              <a16:creationId xmlns:a16="http://schemas.microsoft.com/office/drawing/2014/main" id="{2DCB1379-F841-417A-9CC4-4A932A3F6482}"/>
            </a:ext>
          </a:extLst>
        </xdr:cNvPr>
        <xdr:cNvSpPr txBox="1">
          <a:spLocks noChangeArrowheads="1"/>
        </xdr:cNvSpPr>
      </xdr:nvSpPr>
      <xdr:spPr bwMode="auto">
        <a:xfrm>
          <a:off x="1226820" y="128778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042160" cy="198120"/>
    <xdr:sp macro="" textlink="" fLocksText="0">
      <xdr:nvSpPr>
        <xdr:cNvPr id="15" name="Text Box 14">
          <a:extLst>
            <a:ext uri="{FF2B5EF4-FFF2-40B4-BE49-F238E27FC236}">
              <a16:creationId xmlns:a16="http://schemas.microsoft.com/office/drawing/2014/main" id="{AFE05237-C91E-4180-B9E4-9EB0D3CFF344}"/>
            </a:ext>
          </a:extLst>
        </xdr:cNvPr>
        <xdr:cNvSpPr txBox="1">
          <a:spLocks noChangeArrowheads="1"/>
        </xdr:cNvSpPr>
      </xdr:nvSpPr>
      <xdr:spPr bwMode="auto">
        <a:xfrm>
          <a:off x="617220" y="147066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7620</xdr:colOff>
      <xdr:row>8</xdr:row>
      <xdr:rowOff>7620</xdr:rowOff>
    </xdr:from>
    <xdr:ext cx="4206240" cy="198120"/>
    <xdr:sp macro="" textlink="" fLocksText="0">
      <xdr:nvSpPr>
        <xdr:cNvPr id="16" name="Text Box 15">
          <a:extLst>
            <a:ext uri="{FF2B5EF4-FFF2-40B4-BE49-F238E27FC236}">
              <a16:creationId xmlns:a16="http://schemas.microsoft.com/office/drawing/2014/main" id="{963D028E-4598-4E44-B793-D08BCC8D527B}"/>
            </a:ext>
          </a:extLst>
        </xdr:cNvPr>
        <xdr:cNvSpPr txBox="1">
          <a:spLocks noChangeArrowheads="1"/>
        </xdr:cNvSpPr>
      </xdr:nvSpPr>
      <xdr:spPr bwMode="auto">
        <a:xfrm>
          <a:off x="1226820" y="147066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381000" cy="198120"/>
    <xdr:sp macro="" textlink="" fLocksText="0">
      <xdr:nvSpPr>
        <xdr:cNvPr id="17" name="Text Box 16">
          <a:extLst>
            <a:ext uri="{FF2B5EF4-FFF2-40B4-BE49-F238E27FC236}">
              <a16:creationId xmlns:a16="http://schemas.microsoft.com/office/drawing/2014/main" id="{66D90F30-4EE7-4397-A108-A5829CA8B8C9}"/>
            </a:ext>
          </a:extLst>
        </xdr:cNvPr>
        <xdr:cNvSpPr txBox="1">
          <a:spLocks noChangeArrowheads="1"/>
        </xdr:cNvSpPr>
      </xdr:nvSpPr>
      <xdr:spPr bwMode="auto">
        <a:xfrm>
          <a:off x="7620" y="165354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042160" cy="198120"/>
    <xdr:sp macro="" textlink="" fLocksText="0">
      <xdr:nvSpPr>
        <xdr:cNvPr id="18" name="Text Box 17">
          <a:extLst>
            <a:ext uri="{FF2B5EF4-FFF2-40B4-BE49-F238E27FC236}">
              <a16:creationId xmlns:a16="http://schemas.microsoft.com/office/drawing/2014/main" id="{5C1FB54E-334B-470B-A4F8-485021679F99}"/>
            </a:ext>
          </a:extLst>
        </xdr:cNvPr>
        <xdr:cNvSpPr txBox="1">
          <a:spLocks noChangeArrowheads="1"/>
        </xdr:cNvSpPr>
      </xdr:nvSpPr>
      <xdr:spPr bwMode="auto">
        <a:xfrm>
          <a:off x="617220" y="165354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7620</xdr:colOff>
      <xdr:row>9</xdr:row>
      <xdr:rowOff>7620</xdr:rowOff>
    </xdr:from>
    <xdr:ext cx="4206240" cy="198120"/>
    <xdr:sp macro="" textlink="" fLocksText="0">
      <xdr:nvSpPr>
        <xdr:cNvPr id="19" name="Text Box 18">
          <a:extLst>
            <a:ext uri="{FF2B5EF4-FFF2-40B4-BE49-F238E27FC236}">
              <a16:creationId xmlns:a16="http://schemas.microsoft.com/office/drawing/2014/main" id="{28BFBC75-AAD4-465C-8E3C-757BA30A4121}"/>
            </a:ext>
          </a:extLst>
        </xdr:cNvPr>
        <xdr:cNvSpPr txBox="1">
          <a:spLocks noChangeArrowheads="1"/>
        </xdr:cNvSpPr>
      </xdr:nvSpPr>
      <xdr:spPr bwMode="auto">
        <a:xfrm>
          <a:off x="1226820" y="165354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042160" cy="198120"/>
    <xdr:sp macro="" textlink="" fLocksText="0">
      <xdr:nvSpPr>
        <xdr:cNvPr id="20" name="Text Box 19">
          <a:extLst>
            <a:ext uri="{FF2B5EF4-FFF2-40B4-BE49-F238E27FC236}">
              <a16:creationId xmlns:a16="http://schemas.microsoft.com/office/drawing/2014/main" id="{AFE72FA6-BB74-42D6-A105-A1332B900DD8}"/>
            </a:ext>
          </a:extLst>
        </xdr:cNvPr>
        <xdr:cNvSpPr txBox="1">
          <a:spLocks noChangeArrowheads="1"/>
        </xdr:cNvSpPr>
      </xdr:nvSpPr>
      <xdr:spPr bwMode="auto">
        <a:xfrm>
          <a:off x="617220" y="183642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7620</xdr:colOff>
      <xdr:row>10</xdr:row>
      <xdr:rowOff>7620</xdr:rowOff>
    </xdr:from>
    <xdr:ext cx="4206240" cy="198120"/>
    <xdr:sp macro="" textlink="" fLocksText="0">
      <xdr:nvSpPr>
        <xdr:cNvPr id="21" name="Text Box 20">
          <a:extLst>
            <a:ext uri="{FF2B5EF4-FFF2-40B4-BE49-F238E27FC236}">
              <a16:creationId xmlns:a16="http://schemas.microsoft.com/office/drawing/2014/main" id="{48F69211-C387-450F-B828-60AA6955AD63}"/>
            </a:ext>
          </a:extLst>
        </xdr:cNvPr>
        <xdr:cNvSpPr txBox="1">
          <a:spLocks noChangeArrowheads="1"/>
        </xdr:cNvSpPr>
      </xdr:nvSpPr>
      <xdr:spPr bwMode="auto">
        <a:xfrm>
          <a:off x="1226820" y="183642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381000" cy="198120"/>
    <xdr:sp macro="" textlink="" fLocksText="0">
      <xdr:nvSpPr>
        <xdr:cNvPr id="22" name="Text Box 21">
          <a:extLst>
            <a:ext uri="{FF2B5EF4-FFF2-40B4-BE49-F238E27FC236}">
              <a16:creationId xmlns:a16="http://schemas.microsoft.com/office/drawing/2014/main" id="{2B7517FB-D7D1-4519-86EE-B2F0656729EF}"/>
            </a:ext>
          </a:extLst>
        </xdr:cNvPr>
        <xdr:cNvSpPr txBox="1">
          <a:spLocks noChangeArrowheads="1"/>
        </xdr:cNvSpPr>
      </xdr:nvSpPr>
      <xdr:spPr bwMode="auto">
        <a:xfrm>
          <a:off x="7620" y="201930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042160" cy="198120"/>
    <xdr:sp macro="" textlink="" fLocksText="0">
      <xdr:nvSpPr>
        <xdr:cNvPr id="23" name="Text Box 22">
          <a:extLst>
            <a:ext uri="{FF2B5EF4-FFF2-40B4-BE49-F238E27FC236}">
              <a16:creationId xmlns:a16="http://schemas.microsoft.com/office/drawing/2014/main" id="{672CF725-6FC7-403A-A805-46779E59627D}"/>
            </a:ext>
          </a:extLst>
        </xdr:cNvPr>
        <xdr:cNvSpPr txBox="1">
          <a:spLocks noChangeArrowheads="1"/>
        </xdr:cNvSpPr>
      </xdr:nvSpPr>
      <xdr:spPr bwMode="auto">
        <a:xfrm>
          <a:off x="617220" y="201930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7620</xdr:colOff>
      <xdr:row>11</xdr:row>
      <xdr:rowOff>7620</xdr:rowOff>
    </xdr:from>
    <xdr:ext cx="4206240" cy="198120"/>
    <xdr:sp macro="" textlink="" fLocksText="0">
      <xdr:nvSpPr>
        <xdr:cNvPr id="24" name="Text Box 23">
          <a:extLst>
            <a:ext uri="{FF2B5EF4-FFF2-40B4-BE49-F238E27FC236}">
              <a16:creationId xmlns:a16="http://schemas.microsoft.com/office/drawing/2014/main" id="{82456D36-75E7-4FC2-8EAC-4B52A1D32847}"/>
            </a:ext>
          </a:extLst>
        </xdr:cNvPr>
        <xdr:cNvSpPr txBox="1">
          <a:spLocks noChangeArrowheads="1"/>
        </xdr:cNvSpPr>
      </xdr:nvSpPr>
      <xdr:spPr bwMode="auto">
        <a:xfrm>
          <a:off x="1226820" y="201930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13/10/2025</a:t>
          </a:r>
        </a:p>
      </xdr:txBody>
    </xdr:sp>
    <xdr:clientData/>
  </xdr:oneCellAnchor>
  <xdr:oneCellAnchor>
    <xdr:from>
      <xdr:col>1</xdr:col>
      <xdr:colOff>7620</xdr:colOff>
      <xdr:row>12</xdr:row>
      <xdr:rowOff>7620</xdr:rowOff>
    </xdr:from>
    <xdr:ext cx="2042160" cy="198120"/>
    <xdr:sp macro="" textlink="" fLocksText="0">
      <xdr:nvSpPr>
        <xdr:cNvPr id="25" name="Text Box 24">
          <a:extLst>
            <a:ext uri="{FF2B5EF4-FFF2-40B4-BE49-F238E27FC236}">
              <a16:creationId xmlns:a16="http://schemas.microsoft.com/office/drawing/2014/main" id="{B1F59383-CF27-414B-BB5E-16850545C441}"/>
            </a:ext>
          </a:extLst>
        </xdr:cNvPr>
        <xdr:cNvSpPr txBox="1">
          <a:spLocks noChangeArrowheads="1"/>
        </xdr:cNvSpPr>
      </xdr:nvSpPr>
      <xdr:spPr bwMode="auto">
        <a:xfrm>
          <a:off x="617220" y="220218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7620</xdr:colOff>
      <xdr:row>12</xdr:row>
      <xdr:rowOff>7620</xdr:rowOff>
    </xdr:from>
    <xdr:ext cx="4206240" cy="198120"/>
    <xdr:sp macro="" textlink="" fLocksText="0">
      <xdr:nvSpPr>
        <xdr:cNvPr id="26" name="Text Box 25">
          <a:extLst>
            <a:ext uri="{FF2B5EF4-FFF2-40B4-BE49-F238E27FC236}">
              <a16:creationId xmlns:a16="http://schemas.microsoft.com/office/drawing/2014/main" id="{B62D53DA-D20E-4E72-9E10-DBE12D853A22}"/>
            </a:ext>
          </a:extLst>
        </xdr:cNvPr>
        <xdr:cNvSpPr txBox="1">
          <a:spLocks noChangeArrowheads="1"/>
        </xdr:cNvSpPr>
      </xdr:nvSpPr>
      <xdr:spPr bwMode="auto">
        <a:xfrm>
          <a:off x="1226820" y="220218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13 Oct 2025</a:t>
          </a:r>
        </a:p>
      </xdr:txBody>
    </xdr:sp>
    <xdr:clientData/>
  </xdr:oneCellAnchor>
  <xdr:oneCellAnchor>
    <xdr:from>
      <xdr:col>0</xdr:col>
      <xdr:colOff>7620</xdr:colOff>
      <xdr:row>14</xdr:row>
      <xdr:rowOff>7620</xdr:rowOff>
    </xdr:from>
    <xdr:ext cx="6629400" cy="327660"/>
    <xdr:sp macro="" textlink="" fLocksText="0">
      <xdr:nvSpPr>
        <xdr:cNvPr id="27" name="Text Box 26">
          <a:extLst>
            <a:ext uri="{FF2B5EF4-FFF2-40B4-BE49-F238E27FC236}">
              <a16:creationId xmlns:a16="http://schemas.microsoft.com/office/drawing/2014/main" id="{FF35B2E9-7C1F-4075-BB8B-2C665B4F8AED}"/>
            </a:ext>
          </a:extLst>
        </xdr:cNvPr>
        <xdr:cNvSpPr txBox="1">
          <a:spLocks noChangeArrowheads="1"/>
        </xdr:cNvSpPr>
      </xdr:nvSpPr>
      <xdr:spPr bwMode="auto">
        <a:xfrm>
          <a:off x="7620" y="2567940"/>
          <a:ext cx="662940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7620</xdr:colOff>
      <xdr:row>15</xdr:row>
      <xdr:rowOff>7620</xdr:rowOff>
    </xdr:from>
    <xdr:ext cx="6629400" cy="198120"/>
    <xdr:sp macro="" textlink="" fLocksText="0">
      <xdr:nvSpPr>
        <xdr:cNvPr id="28" name="Text Box 27">
          <a:extLst>
            <a:ext uri="{FF2B5EF4-FFF2-40B4-BE49-F238E27FC236}">
              <a16:creationId xmlns:a16="http://schemas.microsoft.com/office/drawing/2014/main" id="{ADD4C13D-B557-4C8C-B6CF-BD64AC37BF0C}"/>
            </a:ext>
          </a:extLst>
        </xdr:cNvPr>
        <xdr:cNvSpPr txBox="1">
          <a:spLocks noChangeArrowheads="1"/>
        </xdr:cNvSpPr>
      </xdr:nvSpPr>
      <xdr:spPr bwMode="auto">
        <a:xfrm>
          <a:off x="7620" y="2750820"/>
          <a:ext cx="66294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7620</xdr:colOff>
      <xdr:row>16</xdr:row>
      <xdr:rowOff>7620</xdr:rowOff>
    </xdr:from>
    <xdr:ext cx="1927860" cy="198120"/>
    <xdr:sp macro="" textlink="" fLocksText="0">
      <xdr:nvSpPr>
        <xdr:cNvPr id="29" name="Text Box 28">
          <a:extLst>
            <a:ext uri="{FF2B5EF4-FFF2-40B4-BE49-F238E27FC236}">
              <a16:creationId xmlns:a16="http://schemas.microsoft.com/office/drawing/2014/main" id="{146338B1-56EF-4C0C-8821-DA65A900EC18}"/>
            </a:ext>
          </a:extLst>
        </xdr:cNvPr>
        <xdr:cNvSpPr txBox="1">
          <a:spLocks noChangeArrowheads="1"/>
        </xdr:cNvSpPr>
      </xdr:nvSpPr>
      <xdr:spPr bwMode="auto">
        <a:xfrm>
          <a:off x="3055620" y="2933700"/>
          <a:ext cx="19278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63</xdr:row>
      <xdr:rowOff>7620</xdr:rowOff>
    </xdr:from>
    <xdr:ext cx="2423160" cy="198120"/>
    <xdr:sp macro="" textlink="" fLocksText="0">
      <xdr:nvSpPr>
        <xdr:cNvPr id="30" name="Text Box 29">
          <a:extLst>
            <a:ext uri="{FF2B5EF4-FFF2-40B4-BE49-F238E27FC236}">
              <a16:creationId xmlns:a16="http://schemas.microsoft.com/office/drawing/2014/main" id="{C5DE3C52-A0F9-49FA-BA91-5E28348E9AB4}"/>
            </a:ext>
          </a:extLst>
        </xdr:cNvPr>
        <xdr:cNvSpPr txBox="1">
          <a:spLocks noChangeArrowheads="1"/>
        </xdr:cNvSpPr>
      </xdr:nvSpPr>
      <xdr:spPr bwMode="auto">
        <a:xfrm>
          <a:off x="7620" y="11529060"/>
          <a:ext cx="2423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7620</xdr:colOff>
      <xdr:row>64</xdr:row>
      <xdr:rowOff>7620</xdr:rowOff>
    </xdr:from>
    <xdr:ext cx="6629400" cy="327660"/>
    <xdr:sp macro="" textlink="" fLocksText="0">
      <xdr:nvSpPr>
        <xdr:cNvPr id="31" name="Text Box 30">
          <a:extLst>
            <a:ext uri="{FF2B5EF4-FFF2-40B4-BE49-F238E27FC236}">
              <a16:creationId xmlns:a16="http://schemas.microsoft.com/office/drawing/2014/main" id="{9E8E7A19-797E-405F-A63A-AD7CAE1031CC}"/>
            </a:ext>
          </a:extLst>
        </xdr:cNvPr>
        <xdr:cNvSpPr txBox="1">
          <a:spLocks noChangeArrowheads="1"/>
        </xdr:cNvSpPr>
      </xdr:nvSpPr>
      <xdr:spPr bwMode="auto">
        <a:xfrm>
          <a:off x="7620" y="11711940"/>
          <a:ext cx="662940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7620</xdr:colOff>
      <xdr:row>68</xdr:row>
      <xdr:rowOff>7620</xdr:rowOff>
    </xdr:from>
    <xdr:ext cx="3086100" cy="160020"/>
    <xdr:sp macro="" textlink="" fLocksText="0">
      <xdr:nvSpPr>
        <xdr:cNvPr id="32" name="Text Box 31">
          <a:extLst>
            <a:ext uri="{FF2B5EF4-FFF2-40B4-BE49-F238E27FC236}">
              <a16:creationId xmlns:a16="http://schemas.microsoft.com/office/drawing/2014/main" id="{AE46F799-8245-4584-B7FB-3D357F08D31F}"/>
            </a:ext>
          </a:extLst>
        </xdr:cNvPr>
        <xdr:cNvSpPr txBox="1">
          <a:spLocks noChangeArrowheads="1"/>
        </xdr:cNvSpPr>
      </xdr:nvSpPr>
      <xdr:spPr bwMode="auto">
        <a:xfrm>
          <a:off x="7620" y="12443460"/>
          <a:ext cx="3086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7620</xdr:colOff>
      <xdr:row>68</xdr:row>
      <xdr:rowOff>7620</xdr:rowOff>
    </xdr:from>
    <xdr:ext cx="3543300" cy="160020"/>
    <xdr:sp macro="" textlink="" fLocksText="0">
      <xdr:nvSpPr>
        <xdr:cNvPr id="33" name="Text Box 32">
          <a:extLst>
            <a:ext uri="{FF2B5EF4-FFF2-40B4-BE49-F238E27FC236}">
              <a16:creationId xmlns:a16="http://schemas.microsoft.com/office/drawing/2014/main" id="{292DC992-B8E2-473E-86C6-E5E38148C8B0}"/>
            </a:ext>
          </a:extLst>
        </xdr:cNvPr>
        <xdr:cNvSpPr txBox="1">
          <a:spLocks noChangeArrowheads="1"/>
        </xdr:cNvSpPr>
      </xdr:nvSpPr>
      <xdr:spPr bwMode="auto">
        <a:xfrm>
          <a:off x="1836420" y="12443460"/>
          <a:ext cx="35433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69</xdr:row>
      <xdr:rowOff>7620</xdr:rowOff>
    </xdr:from>
    <xdr:ext cx="3086100" cy="198120"/>
    <xdr:sp macro="" textlink="" fLocksText="0">
      <xdr:nvSpPr>
        <xdr:cNvPr id="34" name="Text Box 33">
          <a:extLst>
            <a:ext uri="{FF2B5EF4-FFF2-40B4-BE49-F238E27FC236}">
              <a16:creationId xmlns:a16="http://schemas.microsoft.com/office/drawing/2014/main" id="{9CC4C170-FD48-46B5-A9CB-9F1EF237D885}"/>
            </a:ext>
          </a:extLst>
        </xdr:cNvPr>
        <xdr:cNvSpPr txBox="1">
          <a:spLocks noChangeArrowheads="1"/>
        </xdr:cNvSpPr>
      </xdr:nvSpPr>
      <xdr:spPr bwMode="auto">
        <a:xfrm>
          <a:off x="7620" y="12626340"/>
          <a:ext cx="3086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7620</xdr:colOff>
      <xdr:row>69</xdr:row>
      <xdr:rowOff>7620</xdr:rowOff>
    </xdr:from>
    <xdr:ext cx="3543300" cy="198120"/>
    <xdr:sp macro="" textlink="" fLocksText="0">
      <xdr:nvSpPr>
        <xdr:cNvPr id="35" name="Text Box 34">
          <a:extLst>
            <a:ext uri="{FF2B5EF4-FFF2-40B4-BE49-F238E27FC236}">
              <a16:creationId xmlns:a16="http://schemas.microsoft.com/office/drawing/2014/main" id="{AE1DEE95-E4DD-4FDC-84CD-DC65A301FC7B}"/>
            </a:ext>
          </a:extLst>
        </xdr:cNvPr>
        <xdr:cNvSpPr txBox="1">
          <a:spLocks noChangeArrowheads="1"/>
        </xdr:cNvSpPr>
      </xdr:nvSpPr>
      <xdr:spPr bwMode="auto">
        <a:xfrm>
          <a:off x="1836420" y="12626340"/>
          <a:ext cx="35433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77</xdr:row>
      <xdr:rowOff>7620</xdr:rowOff>
    </xdr:from>
    <xdr:ext cx="3086100" cy="320040"/>
    <xdr:sp macro="" textlink="" fLocksText="0">
      <xdr:nvSpPr>
        <xdr:cNvPr id="36" name="Text Box 35">
          <a:extLst>
            <a:ext uri="{FF2B5EF4-FFF2-40B4-BE49-F238E27FC236}">
              <a16:creationId xmlns:a16="http://schemas.microsoft.com/office/drawing/2014/main" id="{0056EBDE-B283-48AE-ABA8-CFE1BA346584}"/>
            </a:ext>
          </a:extLst>
        </xdr:cNvPr>
        <xdr:cNvSpPr txBox="1">
          <a:spLocks noChangeArrowheads="1"/>
        </xdr:cNvSpPr>
      </xdr:nvSpPr>
      <xdr:spPr bwMode="auto">
        <a:xfrm>
          <a:off x="7620" y="14089380"/>
          <a:ext cx="308610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7620</xdr:colOff>
      <xdr:row>77</xdr:row>
      <xdr:rowOff>7620</xdr:rowOff>
    </xdr:from>
    <xdr:ext cx="3543300" cy="320040"/>
    <xdr:sp macro="" textlink="" fLocksText="0">
      <xdr:nvSpPr>
        <xdr:cNvPr id="37" name="Text Box 36">
          <a:extLst>
            <a:ext uri="{FF2B5EF4-FFF2-40B4-BE49-F238E27FC236}">
              <a16:creationId xmlns:a16="http://schemas.microsoft.com/office/drawing/2014/main" id="{17FFAFC4-B160-48B7-8868-C2410EB66560}"/>
            </a:ext>
          </a:extLst>
        </xdr:cNvPr>
        <xdr:cNvSpPr txBox="1">
          <a:spLocks noChangeArrowheads="1"/>
        </xdr:cNvSpPr>
      </xdr:nvSpPr>
      <xdr:spPr bwMode="auto">
        <a:xfrm>
          <a:off x="1836420" y="14089380"/>
          <a:ext cx="354330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6F6BC209-89CE-4380-AC76-DA3619B1E3F3}"/>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7ACA0262-989D-4F86-B03F-0E7FF0F81DCD}"/>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7D742D6C-76BF-4167-A1CD-9E9147D3A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15240</xdr:colOff>
      <xdr:row>0</xdr:row>
      <xdr:rowOff>106680</xdr:rowOff>
    </xdr:from>
    <xdr:ext cx="678180" cy="365760"/>
    <xdr:pic>
      <xdr:nvPicPr>
        <xdr:cNvPr id="2" name="Picture 1">
          <a:extLst>
            <a:ext uri="{FF2B5EF4-FFF2-40B4-BE49-F238E27FC236}">
              <a16:creationId xmlns:a16="http://schemas.microsoft.com/office/drawing/2014/main" id="{1ECF6ACD-5DF1-40A5-BE3E-C44D0D53D4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0668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0</xdr:row>
      <xdr:rowOff>7620</xdr:rowOff>
    </xdr:from>
    <xdr:ext cx="3230880" cy="586740"/>
    <xdr:sp macro="" textlink="" fLocksText="0">
      <xdr:nvSpPr>
        <xdr:cNvPr id="3" name="Text Box 2">
          <a:extLst>
            <a:ext uri="{FF2B5EF4-FFF2-40B4-BE49-F238E27FC236}">
              <a16:creationId xmlns:a16="http://schemas.microsoft.com/office/drawing/2014/main" id="{E3B45FB1-3391-4479-A88F-9C91A9F8C51F}"/>
            </a:ext>
          </a:extLst>
        </xdr:cNvPr>
        <xdr:cNvSpPr txBox="1">
          <a:spLocks noChangeArrowheads="1"/>
        </xdr:cNvSpPr>
      </xdr:nvSpPr>
      <xdr:spPr bwMode="auto">
        <a:xfrm>
          <a:off x="1219200" y="7620"/>
          <a:ext cx="323088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6507480" cy="548640"/>
    <xdr:sp macro="" textlink="" fLocksText="0">
      <xdr:nvSpPr>
        <xdr:cNvPr id="4" name="Text Box 3">
          <a:extLst>
            <a:ext uri="{FF2B5EF4-FFF2-40B4-BE49-F238E27FC236}">
              <a16:creationId xmlns:a16="http://schemas.microsoft.com/office/drawing/2014/main" id="{D99D58A8-EFF4-4F19-9854-5F386F31C858}"/>
            </a:ext>
          </a:extLst>
        </xdr:cNvPr>
        <xdr:cNvSpPr txBox="1">
          <a:spLocks noChangeArrowheads="1"/>
        </xdr:cNvSpPr>
      </xdr:nvSpPr>
      <xdr:spPr bwMode="auto">
        <a:xfrm>
          <a:off x="7620" y="190500"/>
          <a:ext cx="650748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6507480" cy="464820"/>
    <xdr:sp macro="" textlink="" fLocksText="0">
      <xdr:nvSpPr>
        <xdr:cNvPr id="5" name="Text Box 4">
          <a:extLst>
            <a:ext uri="{FF2B5EF4-FFF2-40B4-BE49-F238E27FC236}">
              <a16:creationId xmlns:a16="http://schemas.microsoft.com/office/drawing/2014/main" id="{71AE166A-8A6E-46E2-B025-C306FC37F2C2}"/>
            </a:ext>
          </a:extLst>
        </xdr:cNvPr>
        <xdr:cNvSpPr txBox="1">
          <a:spLocks noChangeArrowheads="1"/>
        </xdr:cNvSpPr>
      </xdr:nvSpPr>
      <xdr:spPr bwMode="auto">
        <a:xfrm>
          <a:off x="7620" y="556260"/>
          <a:ext cx="650748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6507480" cy="281940"/>
    <xdr:sp macro="" textlink="" fLocksText="0">
      <xdr:nvSpPr>
        <xdr:cNvPr id="6" name="Text Box 5">
          <a:extLst>
            <a:ext uri="{FF2B5EF4-FFF2-40B4-BE49-F238E27FC236}">
              <a16:creationId xmlns:a16="http://schemas.microsoft.com/office/drawing/2014/main" id="{105F1165-AF6D-4CA7-810E-016672401F5B}"/>
            </a:ext>
          </a:extLst>
        </xdr:cNvPr>
        <xdr:cNvSpPr txBox="1">
          <a:spLocks noChangeArrowheads="1"/>
        </xdr:cNvSpPr>
      </xdr:nvSpPr>
      <xdr:spPr bwMode="auto">
        <a:xfrm>
          <a:off x="7620" y="739140"/>
          <a:ext cx="650748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Quý 3 năm 2025 / Quarter 3 of 2025</a:t>
          </a:r>
        </a:p>
      </xdr:txBody>
    </xdr:sp>
    <xdr:clientData/>
  </xdr:oneCellAnchor>
  <xdr:oneCellAnchor>
    <xdr:from>
      <xdr:col>0</xdr:col>
      <xdr:colOff>7620</xdr:colOff>
      <xdr:row>5</xdr:row>
      <xdr:rowOff>7620</xdr:rowOff>
    </xdr:from>
    <xdr:ext cx="381000" cy="198120"/>
    <xdr:sp macro="" textlink="" fLocksText="0">
      <xdr:nvSpPr>
        <xdr:cNvPr id="7" name="Text Box 6">
          <a:extLst>
            <a:ext uri="{FF2B5EF4-FFF2-40B4-BE49-F238E27FC236}">
              <a16:creationId xmlns:a16="http://schemas.microsoft.com/office/drawing/2014/main" id="{78EC915B-0877-40FA-AEF0-2C0F5E357ACB}"/>
            </a:ext>
          </a:extLst>
        </xdr:cNvPr>
        <xdr:cNvSpPr txBox="1">
          <a:spLocks noChangeArrowheads="1"/>
        </xdr:cNvSpPr>
      </xdr:nvSpPr>
      <xdr:spPr bwMode="auto">
        <a:xfrm>
          <a:off x="7620" y="92202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1752600" cy="198120"/>
    <xdr:sp macro="" textlink="" fLocksText="0">
      <xdr:nvSpPr>
        <xdr:cNvPr id="8" name="Text Box 7">
          <a:extLst>
            <a:ext uri="{FF2B5EF4-FFF2-40B4-BE49-F238E27FC236}">
              <a16:creationId xmlns:a16="http://schemas.microsoft.com/office/drawing/2014/main" id="{B2DCB775-D388-474D-8D62-52CB2D889C44}"/>
            </a:ext>
          </a:extLst>
        </xdr:cNvPr>
        <xdr:cNvSpPr txBox="1">
          <a:spLocks noChangeArrowheads="1"/>
        </xdr:cNvSpPr>
      </xdr:nvSpPr>
      <xdr:spPr bwMode="auto">
        <a:xfrm>
          <a:off x="617220" y="92202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1760220</xdr:colOff>
      <xdr:row>5</xdr:row>
      <xdr:rowOff>7620</xdr:rowOff>
    </xdr:from>
    <xdr:ext cx="4373880" cy="198120"/>
    <xdr:sp macro="" textlink="" fLocksText="0">
      <xdr:nvSpPr>
        <xdr:cNvPr id="9" name="Text Box 8">
          <a:extLst>
            <a:ext uri="{FF2B5EF4-FFF2-40B4-BE49-F238E27FC236}">
              <a16:creationId xmlns:a16="http://schemas.microsoft.com/office/drawing/2014/main" id="{9378AA74-9F35-4BF2-A92B-0CCE9C80C63F}"/>
            </a:ext>
          </a:extLst>
        </xdr:cNvPr>
        <xdr:cNvSpPr txBox="1">
          <a:spLocks noChangeArrowheads="1"/>
        </xdr:cNvSpPr>
      </xdr:nvSpPr>
      <xdr:spPr bwMode="auto">
        <a:xfrm>
          <a:off x="1219200" y="92202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1752600" cy="198120"/>
    <xdr:sp macro="" textlink="" fLocksText="0">
      <xdr:nvSpPr>
        <xdr:cNvPr id="10" name="Text Box 9">
          <a:extLst>
            <a:ext uri="{FF2B5EF4-FFF2-40B4-BE49-F238E27FC236}">
              <a16:creationId xmlns:a16="http://schemas.microsoft.com/office/drawing/2014/main" id="{EC4B5AEA-E89C-44BF-B621-F30476D93C24}"/>
            </a:ext>
          </a:extLst>
        </xdr:cNvPr>
        <xdr:cNvSpPr txBox="1">
          <a:spLocks noChangeArrowheads="1"/>
        </xdr:cNvSpPr>
      </xdr:nvSpPr>
      <xdr:spPr bwMode="auto">
        <a:xfrm>
          <a:off x="617220" y="110490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1760220</xdr:colOff>
      <xdr:row>6</xdr:row>
      <xdr:rowOff>7620</xdr:rowOff>
    </xdr:from>
    <xdr:ext cx="4373880" cy="198120"/>
    <xdr:sp macro="" textlink="" fLocksText="0">
      <xdr:nvSpPr>
        <xdr:cNvPr id="11" name="Text Box 10">
          <a:extLst>
            <a:ext uri="{FF2B5EF4-FFF2-40B4-BE49-F238E27FC236}">
              <a16:creationId xmlns:a16="http://schemas.microsoft.com/office/drawing/2014/main" id="{2D75177D-B14F-420C-9C05-4A2257CB9D96}"/>
            </a:ext>
          </a:extLst>
        </xdr:cNvPr>
        <xdr:cNvSpPr txBox="1">
          <a:spLocks noChangeArrowheads="1"/>
        </xdr:cNvSpPr>
      </xdr:nvSpPr>
      <xdr:spPr bwMode="auto">
        <a:xfrm>
          <a:off x="1219200" y="110490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7620</xdr:colOff>
      <xdr:row>7</xdr:row>
      <xdr:rowOff>7620</xdr:rowOff>
    </xdr:from>
    <xdr:ext cx="381000" cy="198120"/>
    <xdr:sp macro="" textlink="" fLocksText="0">
      <xdr:nvSpPr>
        <xdr:cNvPr id="12" name="Text Box 11">
          <a:extLst>
            <a:ext uri="{FF2B5EF4-FFF2-40B4-BE49-F238E27FC236}">
              <a16:creationId xmlns:a16="http://schemas.microsoft.com/office/drawing/2014/main" id="{B4BF1B0F-61BE-4D1C-AA59-AEB056830B9E}"/>
            </a:ext>
          </a:extLst>
        </xdr:cNvPr>
        <xdr:cNvSpPr txBox="1">
          <a:spLocks noChangeArrowheads="1"/>
        </xdr:cNvSpPr>
      </xdr:nvSpPr>
      <xdr:spPr bwMode="auto">
        <a:xfrm>
          <a:off x="7620" y="128778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1752600" cy="198120"/>
    <xdr:sp macro="" textlink="" fLocksText="0">
      <xdr:nvSpPr>
        <xdr:cNvPr id="13" name="Text Box 12">
          <a:extLst>
            <a:ext uri="{FF2B5EF4-FFF2-40B4-BE49-F238E27FC236}">
              <a16:creationId xmlns:a16="http://schemas.microsoft.com/office/drawing/2014/main" id="{99ED6DEF-7061-44FF-83D0-22A32284365F}"/>
            </a:ext>
          </a:extLst>
        </xdr:cNvPr>
        <xdr:cNvSpPr txBox="1">
          <a:spLocks noChangeArrowheads="1"/>
        </xdr:cNvSpPr>
      </xdr:nvSpPr>
      <xdr:spPr bwMode="auto">
        <a:xfrm>
          <a:off x="617220" y="128778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1760220</xdr:colOff>
      <xdr:row>7</xdr:row>
      <xdr:rowOff>7620</xdr:rowOff>
    </xdr:from>
    <xdr:ext cx="4373880" cy="198120"/>
    <xdr:sp macro="" textlink="" fLocksText="0">
      <xdr:nvSpPr>
        <xdr:cNvPr id="14" name="Text Box 13">
          <a:extLst>
            <a:ext uri="{FF2B5EF4-FFF2-40B4-BE49-F238E27FC236}">
              <a16:creationId xmlns:a16="http://schemas.microsoft.com/office/drawing/2014/main" id="{69CCCA49-4FED-4738-BF06-55122FDDD4FB}"/>
            </a:ext>
          </a:extLst>
        </xdr:cNvPr>
        <xdr:cNvSpPr txBox="1">
          <a:spLocks noChangeArrowheads="1"/>
        </xdr:cNvSpPr>
      </xdr:nvSpPr>
      <xdr:spPr bwMode="auto">
        <a:xfrm>
          <a:off x="1219200" y="128778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1752600" cy="198120"/>
    <xdr:sp macro="" textlink="" fLocksText="0">
      <xdr:nvSpPr>
        <xdr:cNvPr id="15" name="Text Box 14">
          <a:extLst>
            <a:ext uri="{FF2B5EF4-FFF2-40B4-BE49-F238E27FC236}">
              <a16:creationId xmlns:a16="http://schemas.microsoft.com/office/drawing/2014/main" id="{7310441E-4020-4B84-A9E0-D5F77810BAE4}"/>
            </a:ext>
          </a:extLst>
        </xdr:cNvPr>
        <xdr:cNvSpPr txBox="1">
          <a:spLocks noChangeArrowheads="1"/>
        </xdr:cNvSpPr>
      </xdr:nvSpPr>
      <xdr:spPr bwMode="auto">
        <a:xfrm>
          <a:off x="617220" y="147066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1760220</xdr:colOff>
      <xdr:row>8</xdr:row>
      <xdr:rowOff>7620</xdr:rowOff>
    </xdr:from>
    <xdr:ext cx="4373880" cy="198120"/>
    <xdr:sp macro="" textlink="" fLocksText="0">
      <xdr:nvSpPr>
        <xdr:cNvPr id="16" name="Text Box 15">
          <a:extLst>
            <a:ext uri="{FF2B5EF4-FFF2-40B4-BE49-F238E27FC236}">
              <a16:creationId xmlns:a16="http://schemas.microsoft.com/office/drawing/2014/main" id="{94CB9CC6-DB91-49D7-A377-0C98B96CF7E0}"/>
            </a:ext>
          </a:extLst>
        </xdr:cNvPr>
        <xdr:cNvSpPr txBox="1">
          <a:spLocks noChangeArrowheads="1"/>
        </xdr:cNvSpPr>
      </xdr:nvSpPr>
      <xdr:spPr bwMode="auto">
        <a:xfrm>
          <a:off x="1219200" y="147066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381000" cy="198120"/>
    <xdr:sp macro="" textlink="" fLocksText="0">
      <xdr:nvSpPr>
        <xdr:cNvPr id="17" name="Text Box 16">
          <a:extLst>
            <a:ext uri="{FF2B5EF4-FFF2-40B4-BE49-F238E27FC236}">
              <a16:creationId xmlns:a16="http://schemas.microsoft.com/office/drawing/2014/main" id="{2A1710F7-17E4-4060-BECB-82E0A98B27CF}"/>
            </a:ext>
          </a:extLst>
        </xdr:cNvPr>
        <xdr:cNvSpPr txBox="1">
          <a:spLocks noChangeArrowheads="1"/>
        </xdr:cNvSpPr>
      </xdr:nvSpPr>
      <xdr:spPr bwMode="auto">
        <a:xfrm>
          <a:off x="7620" y="165354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1752600" cy="198120"/>
    <xdr:sp macro="" textlink="" fLocksText="0">
      <xdr:nvSpPr>
        <xdr:cNvPr id="18" name="Text Box 17">
          <a:extLst>
            <a:ext uri="{FF2B5EF4-FFF2-40B4-BE49-F238E27FC236}">
              <a16:creationId xmlns:a16="http://schemas.microsoft.com/office/drawing/2014/main" id="{0613FF59-D96F-4C03-92FE-BD9A93C559B7}"/>
            </a:ext>
          </a:extLst>
        </xdr:cNvPr>
        <xdr:cNvSpPr txBox="1">
          <a:spLocks noChangeArrowheads="1"/>
        </xdr:cNvSpPr>
      </xdr:nvSpPr>
      <xdr:spPr bwMode="auto">
        <a:xfrm>
          <a:off x="617220" y="165354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1760220</xdr:colOff>
      <xdr:row>9</xdr:row>
      <xdr:rowOff>7620</xdr:rowOff>
    </xdr:from>
    <xdr:ext cx="4373880" cy="198120"/>
    <xdr:sp macro="" textlink="" fLocksText="0">
      <xdr:nvSpPr>
        <xdr:cNvPr id="19" name="Text Box 18">
          <a:extLst>
            <a:ext uri="{FF2B5EF4-FFF2-40B4-BE49-F238E27FC236}">
              <a16:creationId xmlns:a16="http://schemas.microsoft.com/office/drawing/2014/main" id="{173C9CFD-E236-4FE4-B393-E75007A24633}"/>
            </a:ext>
          </a:extLst>
        </xdr:cNvPr>
        <xdr:cNvSpPr txBox="1">
          <a:spLocks noChangeArrowheads="1"/>
        </xdr:cNvSpPr>
      </xdr:nvSpPr>
      <xdr:spPr bwMode="auto">
        <a:xfrm>
          <a:off x="1219200" y="165354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1752600" cy="198120"/>
    <xdr:sp macro="" textlink="" fLocksText="0">
      <xdr:nvSpPr>
        <xdr:cNvPr id="20" name="Text Box 19">
          <a:extLst>
            <a:ext uri="{FF2B5EF4-FFF2-40B4-BE49-F238E27FC236}">
              <a16:creationId xmlns:a16="http://schemas.microsoft.com/office/drawing/2014/main" id="{FFBCE74B-4AD7-4B1F-8E5B-875DFF32B8A6}"/>
            </a:ext>
          </a:extLst>
        </xdr:cNvPr>
        <xdr:cNvSpPr txBox="1">
          <a:spLocks noChangeArrowheads="1"/>
        </xdr:cNvSpPr>
      </xdr:nvSpPr>
      <xdr:spPr bwMode="auto">
        <a:xfrm>
          <a:off x="617220" y="183642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1760220</xdr:colOff>
      <xdr:row>10</xdr:row>
      <xdr:rowOff>7620</xdr:rowOff>
    </xdr:from>
    <xdr:ext cx="4373880" cy="198120"/>
    <xdr:sp macro="" textlink="" fLocksText="0">
      <xdr:nvSpPr>
        <xdr:cNvPr id="21" name="Text Box 20">
          <a:extLst>
            <a:ext uri="{FF2B5EF4-FFF2-40B4-BE49-F238E27FC236}">
              <a16:creationId xmlns:a16="http://schemas.microsoft.com/office/drawing/2014/main" id="{67B4AA8C-268D-49D6-A1B0-CF3C886E7346}"/>
            </a:ext>
          </a:extLst>
        </xdr:cNvPr>
        <xdr:cNvSpPr txBox="1">
          <a:spLocks noChangeArrowheads="1"/>
        </xdr:cNvSpPr>
      </xdr:nvSpPr>
      <xdr:spPr bwMode="auto">
        <a:xfrm>
          <a:off x="1219200" y="183642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381000" cy="198120"/>
    <xdr:sp macro="" textlink="" fLocksText="0">
      <xdr:nvSpPr>
        <xdr:cNvPr id="22" name="Text Box 21">
          <a:extLst>
            <a:ext uri="{FF2B5EF4-FFF2-40B4-BE49-F238E27FC236}">
              <a16:creationId xmlns:a16="http://schemas.microsoft.com/office/drawing/2014/main" id="{36005984-C29D-4FDA-B5CD-52A2E6CF2AFD}"/>
            </a:ext>
          </a:extLst>
        </xdr:cNvPr>
        <xdr:cNvSpPr txBox="1">
          <a:spLocks noChangeArrowheads="1"/>
        </xdr:cNvSpPr>
      </xdr:nvSpPr>
      <xdr:spPr bwMode="auto">
        <a:xfrm>
          <a:off x="7620" y="201930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1752600" cy="198120"/>
    <xdr:sp macro="" textlink="" fLocksText="0">
      <xdr:nvSpPr>
        <xdr:cNvPr id="23" name="Text Box 22">
          <a:extLst>
            <a:ext uri="{FF2B5EF4-FFF2-40B4-BE49-F238E27FC236}">
              <a16:creationId xmlns:a16="http://schemas.microsoft.com/office/drawing/2014/main" id="{DE9F2409-721E-4CB5-A42F-48507556DA06}"/>
            </a:ext>
          </a:extLst>
        </xdr:cNvPr>
        <xdr:cNvSpPr txBox="1">
          <a:spLocks noChangeArrowheads="1"/>
        </xdr:cNvSpPr>
      </xdr:nvSpPr>
      <xdr:spPr bwMode="auto">
        <a:xfrm>
          <a:off x="617220" y="201930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1760220</xdr:colOff>
      <xdr:row>11</xdr:row>
      <xdr:rowOff>7620</xdr:rowOff>
    </xdr:from>
    <xdr:ext cx="4373880" cy="198120"/>
    <xdr:sp macro="" textlink="" fLocksText="0">
      <xdr:nvSpPr>
        <xdr:cNvPr id="24" name="Text Box 23">
          <a:extLst>
            <a:ext uri="{FF2B5EF4-FFF2-40B4-BE49-F238E27FC236}">
              <a16:creationId xmlns:a16="http://schemas.microsoft.com/office/drawing/2014/main" id="{97C0E8E8-18F7-495C-9184-C4D92AFD2F14}"/>
            </a:ext>
          </a:extLst>
        </xdr:cNvPr>
        <xdr:cNvSpPr txBox="1">
          <a:spLocks noChangeArrowheads="1"/>
        </xdr:cNvSpPr>
      </xdr:nvSpPr>
      <xdr:spPr bwMode="auto">
        <a:xfrm>
          <a:off x="1219200" y="201930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13/10/2025</a:t>
          </a:r>
        </a:p>
      </xdr:txBody>
    </xdr:sp>
    <xdr:clientData/>
  </xdr:oneCellAnchor>
  <xdr:oneCellAnchor>
    <xdr:from>
      <xdr:col>1</xdr:col>
      <xdr:colOff>7620</xdr:colOff>
      <xdr:row>12</xdr:row>
      <xdr:rowOff>7620</xdr:rowOff>
    </xdr:from>
    <xdr:ext cx="1752600" cy="198120"/>
    <xdr:sp macro="" textlink="" fLocksText="0">
      <xdr:nvSpPr>
        <xdr:cNvPr id="25" name="Text Box 24">
          <a:extLst>
            <a:ext uri="{FF2B5EF4-FFF2-40B4-BE49-F238E27FC236}">
              <a16:creationId xmlns:a16="http://schemas.microsoft.com/office/drawing/2014/main" id="{948F5B0D-0BF9-4AF7-8FC4-A83EF2623332}"/>
            </a:ext>
          </a:extLst>
        </xdr:cNvPr>
        <xdr:cNvSpPr txBox="1">
          <a:spLocks noChangeArrowheads="1"/>
        </xdr:cNvSpPr>
      </xdr:nvSpPr>
      <xdr:spPr bwMode="auto">
        <a:xfrm>
          <a:off x="617220" y="220218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1760220</xdr:colOff>
      <xdr:row>12</xdr:row>
      <xdr:rowOff>7620</xdr:rowOff>
    </xdr:from>
    <xdr:ext cx="4373880" cy="198120"/>
    <xdr:sp macro="" textlink="" fLocksText="0">
      <xdr:nvSpPr>
        <xdr:cNvPr id="26" name="Text Box 25">
          <a:extLst>
            <a:ext uri="{FF2B5EF4-FFF2-40B4-BE49-F238E27FC236}">
              <a16:creationId xmlns:a16="http://schemas.microsoft.com/office/drawing/2014/main" id="{FC279746-54C7-4EB2-B6B1-B72370CB19DE}"/>
            </a:ext>
          </a:extLst>
        </xdr:cNvPr>
        <xdr:cNvSpPr txBox="1">
          <a:spLocks noChangeArrowheads="1"/>
        </xdr:cNvSpPr>
      </xdr:nvSpPr>
      <xdr:spPr bwMode="auto">
        <a:xfrm>
          <a:off x="1219200" y="220218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13 Oct 2025</a:t>
          </a:r>
        </a:p>
      </xdr:txBody>
    </xdr:sp>
    <xdr:clientData/>
  </xdr:oneCellAnchor>
  <xdr:oneCellAnchor>
    <xdr:from>
      <xdr:col>0</xdr:col>
      <xdr:colOff>7620</xdr:colOff>
      <xdr:row>14</xdr:row>
      <xdr:rowOff>7620</xdr:rowOff>
    </xdr:from>
    <xdr:ext cx="6507480" cy="327660"/>
    <xdr:sp macro="" textlink="" fLocksText="0">
      <xdr:nvSpPr>
        <xdr:cNvPr id="27" name="Text Box 26">
          <a:extLst>
            <a:ext uri="{FF2B5EF4-FFF2-40B4-BE49-F238E27FC236}">
              <a16:creationId xmlns:a16="http://schemas.microsoft.com/office/drawing/2014/main" id="{835A91A7-EC8D-44FC-89D2-B3F8A58634B2}"/>
            </a:ext>
          </a:extLst>
        </xdr:cNvPr>
        <xdr:cNvSpPr txBox="1">
          <a:spLocks noChangeArrowheads="1"/>
        </xdr:cNvSpPr>
      </xdr:nvSpPr>
      <xdr:spPr bwMode="auto">
        <a:xfrm>
          <a:off x="7620" y="2567940"/>
          <a:ext cx="650748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6507480" cy="198120"/>
    <xdr:sp macro="" textlink="" fLocksText="0">
      <xdr:nvSpPr>
        <xdr:cNvPr id="28" name="Text Box 27">
          <a:extLst>
            <a:ext uri="{FF2B5EF4-FFF2-40B4-BE49-F238E27FC236}">
              <a16:creationId xmlns:a16="http://schemas.microsoft.com/office/drawing/2014/main" id="{8A0EBBD2-ABCF-44F5-BE52-35A36B5C8443}"/>
            </a:ext>
          </a:extLst>
        </xdr:cNvPr>
        <xdr:cNvSpPr txBox="1">
          <a:spLocks noChangeArrowheads="1"/>
        </xdr:cNvSpPr>
      </xdr:nvSpPr>
      <xdr:spPr bwMode="auto">
        <a:xfrm>
          <a:off x="7620" y="2750820"/>
          <a:ext cx="65074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1760220</xdr:colOff>
      <xdr:row>16</xdr:row>
      <xdr:rowOff>7620</xdr:rowOff>
    </xdr:from>
    <xdr:ext cx="4373880" cy="198120"/>
    <xdr:sp macro="" textlink="" fLocksText="0">
      <xdr:nvSpPr>
        <xdr:cNvPr id="29" name="Text Box 28">
          <a:extLst>
            <a:ext uri="{FF2B5EF4-FFF2-40B4-BE49-F238E27FC236}">
              <a16:creationId xmlns:a16="http://schemas.microsoft.com/office/drawing/2014/main" id="{9B313945-AAEF-4765-A6F1-BBB787B4354C}"/>
            </a:ext>
          </a:extLst>
        </xdr:cNvPr>
        <xdr:cNvSpPr txBox="1">
          <a:spLocks noChangeArrowheads="1"/>
        </xdr:cNvSpPr>
      </xdr:nvSpPr>
      <xdr:spPr bwMode="auto">
        <a:xfrm>
          <a:off x="1219200" y="293370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46</xdr:row>
      <xdr:rowOff>7620</xdr:rowOff>
    </xdr:from>
    <xdr:ext cx="6507480" cy="198120"/>
    <xdr:sp macro="" textlink="" fLocksText="0">
      <xdr:nvSpPr>
        <xdr:cNvPr id="30" name="Text Box 29">
          <a:extLst>
            <a:ext uri="{FF2B5EF4-FFF2-40B4-BE49-F238E27FC236}">
              <a16:creationId xmlns:a16="http://schemas.microsoft.com/office/drawing/2014/main" id="{3B2D41DD-0F5C-4F0E-A265-F32EE7653FA5}"/>
            </a:ext>
          </a:extLst>
        </xdr:cNvPr>
        <xdr:cNvSpPr txBox="1">
          <a:spLocks noChangeArrowheads="1"/>
        </xdr:cNvSpPr>
      </xdr:nvSpPr>
      <xdr:spPr bwMode="auto">
        <a:xfrm>
          <a:off x="7620" y="10797540"/>
          <a:ext cx="65074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7620</xdr:colOff>
      <xdr:row>47</xdr:row>
      <xdr:rowOff>7620</xdr:rowOff>
    </xdr:from>
    <xdr:ext cx="6507480" cy="952500"/>
    <xdr:sp macro="" textlink="" fLocksText="0">
      <xdr:nvSpPr>
        <xdr:cNvPr id="31" name="Text Box 30">
          <a:extLst>
            <a:ext uri="{FF2B5EF4-FFF2-40B4-BE49-F238E27FC236}">
              <a16:creationId xmlns:a16="http://schemas.microsoft.com/office/drawing/2014/main" id="{A1853057-E8C0-4984-8CD9-2068DA0F392F}"/>
            </a:ext>
          </a:extLst>
        </xdr:cNvPr>
        <xdr:cNvSpPr txBox="1">
          <a:spLocks noChangeArrowheads="1"/>
        </xdr:cNvSpPr>
      </xdr:nvSpPr>
      <xdr:spPr bwMode="auto">
        <a:xfrm>
          <a:off x="7620" y="10980420"/>
          <a:ext cx="65074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7620</xdr:colOff>
      <xdr:row>48</xdr:row>
      <xdr:rowOff>7620</xdr:rowOff>
    </xdr:from>
    <xdr:ext cx="6507480" cy="952500"/>
    <xdr:sp macro="" textlink="" fLocksText="0">
      <xdr:nvSpPr>
        <xdr:cNvPr id="32" name="Text Box 31">
          <a:extLst>
            <a:ext uri="{FF2B5EF4-FFF2-40B4-BE49-F238E27FC236}">
              <a16:creationId xmlns:a16="http://schemas.microsoft.com/office/drawing/2014/main" id="{DED326D6-2CA9-4639-853F-BD61BE567B8D}"/>
            </a:ext>
          </a:extLst>
        </xdr:cNvPr>
        <xdr:cNvSpPr txBox="1">
          <a:spLocks noChangeArrowheads="1"/>
        </xdr:cNvSpPr>
      </xdr:nvSpPr>
      <xdr:spPr bwMode="auto">
        <a:xfrm>
          <a:off x="7620" y="11163300"/>
          <a:ext cx="65074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l" rtl="0">
            <a:lnSpc>
              <a:spcPts val="1000"/>
            </a:lnSpc>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lnSpc>
              <a:spcPts val="1000"/>
            </a:lnSpc>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7620</xdr:colOff>
      <xdr:row>50</xdr:row>
      <xdr:rowOff>7620</xdr:rowOff>
    </xdr:from>
    <xdr:ext cx="3276600" cy="175260"/>
    <xdr:sp macro="" textlink="" fLocksText="0">
      <xdr:nvSpPr>
        <xdr:cNvPr id="33" name="Text Box 32">
          <a:extLst>
            <a:ext uri="{FF2B5EF4-FFF2-40B4-BE49-F238E27FC236}">
              <a16:creationId xmlns:a16="http://schemas.microsoft.com/office/drawing/2014/main" id="{FDBAE027-8558-40B2-83F3-906666FCCA41}"/>
            </a:ext>
          </a:extLst>
        </xdr:cNvPr>
        <xdr:cNvSpPr txBox="1">
          <a:spLocks noChangeArrowheads="1"/>
        </xdr:cNvSpPr>
      </xdr:nvSpPr>
      <xdr:spPr bwMode="auto">
        <a:xfrm>
          <a:off x="7620" y="11529060"/>
          <a:ext cx="327660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0</xdr:colOff>
      <xdr:row>50</xdr:row>
      <xdr:rowOff>7620</xdr:rowOff>
    </xdr:from>
    <xdr:ext cx="3230880" cy="175260"/>
    <xdr:sp macro="" textlink="" fLocksText="0">
      <xdr:nvSpPr>
        <xdr:cNvPr id="34" name="Text Box 33">
          <a:extLst>
            <a:ext uri="{FF2B5EF4-FFF2-40B4-BE49-F238E27FC236}">
              <a16:creationId xmlns:a16="http://schemas.microsoft.com/office/drawing/2014/main" id="{4474CCAE-7A44-49FD-AA7D-34DBBF1C697A}"/>
            </a:ext>
          </a:extLst>
        </xdr:cNvPr>
        <xdr:cNvSpPr txBox="1">
          <a:spLocks noChangeArrowheads="1"/>
        </xdr:cNvSpPr>
      </xdr:nvSpPr>
      <xdr:spPr bwMode="auto">
        <a:xfrm>
          <a:off x="1219200" y="11529060"/>
          <a:ext cx="323088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51</xdr:row>
      <xdr:rowOff>7620</xdr:rowOff>
    </xdr:from>
    <xdr:ext cx="3276600" cy="152400"/>
    <xdr:sp macro="" textlink="" fLocksText="0">
      <xdr:nvSpPr>
        <xdr:cNvPr id="35" name="Text Box 34">
          <a:extLst>
            <a:ext uri="{FF2B5EF4-FFF2-40B4-BE49-F238E27FC236}">
              <a16:creationId xmlns:a16="http://schemas.microsoft.com/office/drawing/2014/main" id="{BACC8DC0-0A43-496B-9D21-7EAEF37E1DD6}"/>
            </a:ext>
          </a:extLst>
        </xdr:cNvPr>
        <xdr:cNvSpPr txBox="1">
          <a:spLocks noChangeArrowheads="1"/>
        </xdr:cNvSpPr>
      </xdr:nvSpPr>
      <xdr:spPr bwMode="auto">
        <a:xfrm>
          <a:off x="7620" y="11711940"/>
          <a:ext cx="32766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0</xdr:colOff>
      <xdr:row>51</xdr:row>
      <xdr:rowOff>7620</xdr:rowOff>
    </xdr:from>
    <xdr:ext cx="3230880" cy="152400"/>
    <xdr:sp macro="" textlink="" fLocksText="0">
      <xdr:nvSpPr>
        <xdr:cNvPr id="36" name="Text Box 35">
          <a:extLst>
            <a:ext uri="{FF2B5EF4-FFF2-40B4-BE49-F238E27FC236}">
              <a16:creationId xmlns:a16="http://schemas.microsoft.com/office/drawing/2014/main" id="{41E08FCA-F5B4-4724-BD3C-D457850B3689}"/>
            </a:ext>
          </a:extLst>
        </xdr:cNvPr>
        <xdr:cNvSpPr txBox="1">
          <a:spLocks noChangeArrowheads="1"/>
        </xdr:cNvSpPr>
      </xdr:nvSpPr>
      <xdr:spPr bwMode="auto">
        <a:xfrm>
          <a:off x="1219200" y="11711940"/>
          <a:ext cx="32308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58</xdr:row>
      <xdr:rowOff>7620</xdr:rowOff>
    </xdr:from>
    <xdr:ext cx="3276600" cy="198120"/>
    <xdr:sp macro="" textlink="" fLocksText="0">
      <xdr:nvSpPr>
        <xdr:cNvPr id="37" name="Text Box 36">
          <a:extLst>
            <a:ext uri="{FF2B5EF4-FFF2-40B4-BE49-F238E27FC236}">
              <a16:creationId xmlns:a16="http://schemas.microsoft.com/office/drawing/2014/main" id="{3C647183-1D2A-4893-AF07-D571531928B0}"/>
            </a:ext>
          </a:extLst>
        </xdr:cNvPr>
        <xdr:cNvSpPr txBox="1">
          <a:spLocks noChangeArrowheads="1"/>
        </xdr:cNvSpPr>
      </xdr:nvSpPr>
      <xdr:spPr bwMode="auto">
        <a:xfrm>
          <a:off x="7620" y="12992100"/>
          <a:ext cx="3276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0</xdr:colOff>
      <xdr:row>58</xdr:row>
      <xdr:rowOff>7620</xdr:rowOff>
    </xdr:from>
    <xdr:ext cx="3230880" cy="198120"/>
    <xdr:sp macro="" textlink="" fLocksText="0">
      <xdr:nvSpPr>
        <xdr:cNvPr id="38" name="Text Box 37">
          <a:extLst>
            <a:ext uri="{FF2B5EF4-FFF2-40B4-BE49-F238E27FC236}">
              <a16:creationId xmlns:a16="http://schemas.microsoft.com/office/drawing/2014/main" id="{E2D85AF0-1E37-48DB-B777-83A7C8B7031B}"/>
            </a:ext>
          </a:extLst>
        </xdr:cNvPr>
        <xdr:cNvSpPr txBox="1">
          <a:spLocks noChangeArrowheads="1"/>
        </xdr:cNvSpPr>
      </xdr:nvSpPr>
      <xdr:spPr bwMode="auto">
        <a:xfrm>
          <a:off x="1219200" y="12992100"/>
          <a:ext cx="3230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7</xdr:col>
      <xdr:colOff>0</xdr:colOff>
      <xdr:row>0</xdr:row>
      <xdr:rowOff>7620</xdr:rowOff>
    </xdr:from>
    <xdr:ext cx="3230880" cy="586740"/>
    <xdr:sp macro="" textlink="" fLocksText="0">
      <xdr:nvSpPr>
        <xdr:cNvPr id="39" name="Text Box 2">
          <a:extLst>
            <a:ext uri="{FF2B5EF4-FFF2-40B4-BE49-F238E27FC236}">
              <a16:creationId xmlns:a16="http://schemas.microsoft.com/office/drawing/2014/main" id="{6F926804-89E3-4272-94A0-FE0D73E81F52}"/>
            </a:ext>
          </a:extLst>
        </xdr:cNvPr>
        <xdr:cNvSpPr txBox="1">
          <a:spLocks noChangeArrowheads="1"/>
        </xdr:cNvSpPr>
      </xdr:nvSpPr>
      <xdr:spPr bwMode="auto">
        <a:xfrm>
          <a:off x="3284220" y="7620"/>
          <a:ext cx="323088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8EA8B6FB-4A09-44F5-AADA-5A9476B580BB}"/>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13E972B7-5826-4B7E-964A-48AA85747646}"/>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F99E2059-C9F9-4367-B810-6001E82E0EEA}"/>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3 năm 2025 / Quarter 3 of 2025</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CA9056E1-E9A6-4512-B732-A11D3538E0B4}"/>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0501710D-1424-418C-A98A-1B8C963D6F02}"/>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694916A6-AB72-4944-92BC-BB8AAEB516FB}"/>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BF79D02F-87CA-4F9F-B68B-7F3320499DAF}"/>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C979D1A2-622B-4D79-9AFD-595C4D2D5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CE8C3-66BB-44B6-8F73-F989CACB0E4A}">
  <sheetPr>
    <tabColor theme="4" tint="-0.499984740745262"/>
    <outlinePr summaryBelow="0"/>
  </sheetPr>
  <dimension ref="A1:G85"/>
  <sheetViews>
    <sheetView showGridLines="0" showZeros="0" showOutlineSymbols="0" topLeftCell="A80" zoomScaleNormal="100" workbookViewId="0">
      <selection activeCell="D80" sqref="D80:G80"/>
    </sheetView>
  </sheetViews>
  <sheetFormatPr defaultRowHeight="14.4" x14ac:dyDescent="0.3"/>
  <cols>
    <col min="1" max="1" width="31.77734375" style="3" customWidth="1"/>
    <col min="2" max="3" width="8.33203125" style="3" customWidth="1"/>
    <col min="4" max="4" width="14.6640625" style="3" customWidth="1"/>
    <col min="5" max="5" width="15.88671875" style="3" customWidth="1"/>
    <col min="6" max="6" width="15.109375" style="3" customWidth="1"/>
    <col min="7" max="7" width="17.21875" style="3" customWidth="1"/>
    <col min="8" max="16384" width="8.88671875" style="3"/>
  </cols>
  <sheetData>
    <row r="1" spans="1:7" ht="46.2" customHeight="1" x14ac:dyDescent="0.3">
      <c r="A1" s="1"/>
      <c r="B1" s="1"/>
      <c r="C1" s="2"/>
    </row>
    <row r="2" spans="1:7" ht="33" customHeight="1" x14ac:dyDescent="0.3">
      <c r="A2" s="4"/>
    </row>
    <row r="3" spans="1:7" ht="27" customHeight="1" x14ac:dyDescent="0.3">
      <c r="A3" s="5"/>
    </row>
    <row r="4" spans="1:7" ht="12.6" customHeight="1" x14ac:dyDescent="0.3">
      <c r="A4" s="6"/>
    </row>
    <row r="5" spans="1:7" ht="9.6" customHeight="1" x14ac:dyDescent="0.3">
      <c r="A5" s="1"/>
      <c r="B5" s="1"/>
      <c r="C5" s="1"/>
    </row>
    <row r="6" spans="1:7" ht="15.6" customHeight="1" x14ac:dyDescent="0.3">
      <c r="A6" s="7"/>
      <c r="B6" s="7"/>
    </row>
    <row r="7" spans="1:7" ht="15.6" customHeight="1" x14ac:dyDescent="0.3">
      <c r="A7" s="8"/>
      <c r="B7" s="8"/>
    </row>
    <row r="8" spans="1:7" ht="15.6" customHeight="1" x14ac:dyDescent="0.3">
      <c r="A8" s="7"/>
      <c r="B8" s="7"/>
    </row>
    <row r="9" spans="1:7" ht="15.6" customHeight="1" x14ac:dyDescent="0.3">
      <c r="A9" s="8"/>
      <c r="B9" s="8"/>
    </row>
    <row r="10" spans="1:7" ht="15.6" customHeight="1" x14ac:dyDescent="0.3">
      <c r="A10" s="7"/>
      <c r="B10" s="7"/>
    </row>
    <row r="11" spans="1:7" ht="15.6" customHeight="1" x14ac:dyDescent="0.3">
      <c r="A11" s="8"/>
      <c r="B11" s="8"/>
    </row>
    <row r="12" spans="1:7" ht="15.6" customHeight="1" x14ac:dyDescent="0.3">
      <c r="A12" s="7"/>
      <c r="B12" s="7"/>
    </row>
    <row r="13" spans="1:7" ht="15.6" customHeight="1" x14ac:dyDescent="0.3">
      <c r="A13" s="8"/>
      <c r="B13" s="8"/>
    </row>
    <row r="14" spans="1:7" ht="15.6" customHeight="1" x14ac:dyDescent="0.3">
      <c r="A14" s="9"/>
      <c r="B14" s="9"/>
      <c r="C14" s="10"/>
    </row>
    <row r="15" spans="1:7" ht="25.8" customHeight="1" x14ac:dyDescent="0.3">
      <c r="A15" s="246" t="s">
        <v>0</v>
      </c>
      <c r="B15" s="248" t="s">
        <v>1</v>
      </c>
      <c r="C15" s="248" t="s">
        <v>2</v>
      </c>
      <c r="D15" s="250" t="s">
        <v>3</v>
      </c>
      <c r="E15" s="250"/>
      <c r="F15" s="250" t="s">
        <v>4</v>
      </c>
      <c r="G15" s="251"/>
    </row>
    <row r="16" spans="1:7" ht="33.6" customHeight="1" x14ac:dyDescent="0.3">
      <c r="A16" s="247"/>
      <c r="B16" s="249"/>
      <c r="C16" s="249"/>
      <c r="D16" s="13" t="s">
        <v>1070</v>
      </c>
      <c r="E16" s="13" t="s">
        <v>6</v>
      </c>
      <c r="F16" s="13" t="s">
        <v>1069</v>
      </c>
      <c r="G16" s="14" t="s">
        <v>6</v>
      </c>
    </row>
    <row r="17" spans="1:7" ht="37.200000000000003" customHeight="1" x14ac:dyDescent="0.3">
      <c r="A17" s="15" t="s">
        <v>7</v>
      </c>
      <c r="B17" s="16" t="s">
        <v>8</v>
      </c>
      <c r="C17" s="16"/>
      <c r="D17" s="17">
        <f>D18+D21+D24+D25+D28+D29+D30+D34</f>
        <v>493293150</v>
      </c>
      <c r="E17" s="17">
        <f>E18+E21+E24+E25+E28+E29+E30+E34</f>
        <v>4438775993</v>
      </c>
      <c r="F17" s="17">
        <f>F18+F21+F24+F25+F28+F29+F30+F34</f>
        <v>2784478851</v>
      </c>
      <c r="G17" s="18">
        <f>G18+G21+G24+G25+G28+G29+G30+G34</f>
        <v>9605017242</v>
      </c>
    </row>
    <row r="18" spans="1:7" ht="25.8" customHeight="1" x14ac:dyDescent="0.3">
      <c r="A18" s="19" t="s">
        <v>9</v>
      </c>
      <c r="B18" s="20" t="s">
        <v>10</v>
      </c>
      <c r="C18" s="20"/>
      <c r="D18" s="21">
        <f>D19+D20</f>
        <v>1244847010</v>
      </c>
      <c r="E18" s="21">
        <f>E19+E20</f>
        <v>3661337171</v>
      </c>
      <c r="F18" s="21">
        <f>F19+F20</f>
        <v>3132886396</v>
      </c>
      <c r="G18" s="22">
        <f>G19+G20</f>
        <v>8683161957</v>
      </c>
    </row>
    <row r="19" spans="1:7" ht="25.8" customHeight="1" x14ac:dyDescent="0.3">
      <c r="A19" s="23" t="s">
        <v>11</v>
      </c>
      <c r="B19" s="24" t="s">
        <v>12</v>
      </c>
      <c r="C19" s="24"/>
      <c r="D19" s="25">
        <v>0</v>
      </c>
      <c r="E19" s="25">
        <v>0</v>
      </c>
      <c r="F19" s="25">
        <v>0</v>
      </c>
      <c r="G19" s="26">
        <v>0</v>
      </c>
    </row>
    <row r="20" spans="1:7" ht="25.8" customHeight="1" x14ac:dyDescent="0.3">
      <c r="A20" s="23" t="s">
        <v>13</v>
      </c>
      <c r="B20" s="24" t="s">
        <v>14</v>
      </c>
      <c r="C20" s="24"/>
      <c r="D20" s="25">
        <v>1244847010</v>
      </c>
      <c r="E20" s="25">
        <v>3661337171</v>
      </c>
      <c r="F20" s="25">
        <v>3132886396</v>
      </c>
      <c r="G20" s="26">
        <v>8683161957</v>
      </c>
    </row>
    <row r="21" spans="1:7" ht="25.8" customHeight="1" x14ac:dyDescent="0.3">
      <c r="A21" s="19" t="s">
        <v>15</v>
      </c>
      <c r="B21" s="20" t="s">
        <v>16</v>
      </c>
      <c r="C21" s="20"/>
      <c r="D21" s="21">
        <f>D22+D23</f>
        <v>4325610</v>
      </c>
      <c r="E21" s="21">
        <f>E22+E23</f>
        <v>46143948</v>
      </c>
      <c r="F21" s="21">
        <f>F22+F23</f>
        <v>190223347</v>
      </c>
      <c r="G21" s="22">
        <f>G22+G23</f>
        <v>1219120840</v>
      </c>
    </row>
    <row r="22" spans="1:7" ht="25.8" customHeight="1" x14ac:dyDescent="0.3">
      <c r="A22" s="23" t="s">
        <v>17</v>
      </c>
      <c r="B22" s="24" t="s">
        <v>18</v>
      </c>
      <c r="C22" s="24"/>
      <c r="D22" s="25">
        <v>4325610</v>
      </c>
      <c r="E22" s="25">
        <v>46143948</v>
      </c>
      <c r="F22" s="25">
        <v>190223347</v>
      </c>
      <c r="G22" s="26">
        <v>1219120840</v>
      </c>
    </row>
    <row r="23" spans="1:7" ht="37.200000000000003" customHeight="1" x14ac:dyDescent="0.3">
      <c r="A23" s="23" t="s">
        <v>19</v>
      </c>
      <c r="B23" s="24" t="s">
        <v>20</v>
      </c>
      <c r="C23" s="24"/>
      <c r="D23" s="25">
        <v>0</v>
      </c>
      <c r="E23" s="25">
        <v>0</v>
      </c>
      <c r="F23" s="25">
        <v>0</v>
      </c>
      <c r="G23" s="26">
        <v>0</v>
      </c>
    </row>
    <row r="24" spans="1:7" ht="37.200000000000003" customHeight="1" x14ac:dyDescent="0.3">
      <c r="A24" s="19" t="s">
        <v>21</v>
      </c>
      <c r="B24" s="20" t="s">
        <v>22</v>
      </c>
      <c r="C24" s="20"/>
      <c r="D24" s="21">
        <v>176387242</v>
      </c>
      <c r="E24" s="21">
        <v>114012236</v>
      </c>
      <c r="F24" s="21">
        <v>-73805884</v>
      </c>
      <c r="G24" s="22">
        <v>-269802920</v>
      </c>
    </row>
    <row r="25" spans="1:7" ht="48" customHeight="1" x14ac:dyDescent="0.3">
      <c r="A25" s="19" t="s">
        <v>23</v>
      </c>
      <c r="B25" s="20" t="s">
        <v>24</v>
      </c>
      <c r="C25" s="20"/>
      <c r="D25" s="21">
        <f>D26-D27</f>
        <v>-932266712</v>
      </c>
      <c r="E25" s="21">
        <f>E26-E27</f>
        <v>617282638</v>
      </c>
      <c r="F25" s="21">
        <f>F26-F27</f>
        <v>-464825008</v>
      </c>
      <c r="G25" s="22">
        <f>G26-G27</f>
        <v>-27517430</v>
      </c>
    </row>
    <row r="26" spans="1:7" ht="48" customHeight="1" x14ac:dyDescent="0.3">
      <c r="A26" s="23" t="s">
        <v>25</v>
      </c>
      <c r="B26" s="24" t="s">
        <v>26</v>
      </c>
      <c r="C26" s="24"/>
      <c r="D26" s="25">
        <v>-952158219</v>
      </c>
      <c r="E26" s="25">
        <v>617282638</v>
      </c>
      <c r="F26" s="25">
        <v>-267875489</v>
      </c>
      <c r="G26" s="26">
        <v>-123133361</v>
      </c>
    </row>
    <row r="27" spans="1:7" ht="48" customHeight="1" x14ac:dyDescent="0.3">
      <c r="A27" s="23" t="s">
        <v>27</v>
      </c>
      <c r="B27" s="24" t="s">
        <v>28</v>
      </c>
      <c r="C27" s="24"/>
      <c r="D27" s="25">
        <v>-19891507</v>
      </c>
      <c r="E27" s="25">
        <v>0</v>
      </c>
      <c r="F27" s="25">
        <v>196949519</v>
      </c>
      <c r="G27" s="26">
        <v>-95615931</v>
      </c>
    </row>
    <row r="28" spans="1:7" ht="25.8" customHeight="1" x14ac:dyDescent="0.3">
      <c r="A28" s="19" t="s">
        <v>29</v>
      </c>
      <c r="B28" s="20" t="s">
        <v>30</v>
      </c>
      <c r="C28" s="20"/>
      <c r="D28" s="21">
        <v>0</v>
      </c>
      <c r="E28" s="21">
        <v>0</v>
      </c>
      <c r="F28" s="21">
        <v>0</v>
      </c>
      <c r="G28" s="22">
        <v>0</v>
      </c>
    </row>
    <row r="29" spans="1:7" ht="48" customHeight="1" x14ac:dyDescent="0.3">
      <c r="A29" s="19" t="s">
        <v>31</v>
      </c>
      <c r="B29" s="20" t="s">
        <v>32</v>
      </c>
      <c r="C29" s="20"/>
      <c r="D29" s="21">
        <v>0</v>
      </c>
      <c r="E29" s="21">
        <v>0</v>
      </c>
      <c r="F29" s="21">
        <v>0</v>
      </c>
      <c r="G29" s="22">
        <v>0</v>
      </c>
    </row>
    <row r="30" spans="1:7" ht="25.2" x14ac:dyDescent="0.3">
      <c r="A30" s="19" t="s">
        <v>33</v>
      </c>
      <c r="B30" s="20" t="s">
        <v>34</v>
      </c>
      <c r="C30" s="20"/>
      <c r="D30" s="21">
        <f>D31+D32</f>
        <v>0</v>
      </c>
      <c r="E30" s="21">
        <f>E31+E32</f>
        <v>0</v>
      </c>
      <c r="F30" s="21">
        <f>F31+F32</f>
        <v>0</v>
      </c>
      <c r="G30" s="22">
        <f>G31+G32</f>
        <v>0</v>
      </c>
    </row>
    <row r="31" spans="1:7" ht="25.2" x14ac:dyDescent="0.3">
      <c r="A31" s="23" t="s">
        <v>35</v>
      </c>
      <c r="B31" s="24" t="s">
        <v>36</v>
      </c>
      <c r="C31" s="24"/>
      <c r="D31" s="25">
        <v>0</v>
      </c>
      <c r="E31" s="25">
        <v>0</v>
      </c>
      <c r="F31" s="25">
        <v>0</v>
      </c>
      <c r="G31" s="26">
        <v>0</v>
      </c>
    </row>
    <row r="32" spans="1:7" ht="37.799999999999997" x14ac:dyDescent="0.3">
      <c r="A32" s="23" t="s">
        <v>37</v>
      </c>
      <c r="B32" s="24" t="s">
        <v>38</v>
      </c>
      <c r="C32" s="24"/>
      <c r="D32" s="25">
        <v>0</v>
      </c>
      <c r="E32" s="25">
        <v>0</v>
      </c>
      <c r="F32" s="25">
        <v>0</v>
      </c>
      <c r="G32" s="26">
        <v>0</v>
      </c>
    </row>
    <row r="33" spans="1:7" ht="75.599999999999994" x14ac:dyDescent="0.3">
      <c r="A33" s="19" t="s">
        <v>39</v>
      </c>
      <c r="B33" s="20"/>
      <c r="C33" s="20"/>
      <c r="D33" s="21">
        <v>0</v>
      </c>
      <c r="E33" s="21">
        <v>0</v>
      </c>
      <c r="F33" s="21">
        <v>0</v>
      </c>
      <c r="G33" s="22">
        <v>0</v>
      </c>
    </row>
    <row r="34" spans="1:7" ht="25.2" x14ac:dyDescent="0.3">
      <c r="A34" s="19" t="s">
        <v>40</v>
      </c>
      <c r="B34" s="20" t="s">
        <v>41</v>
      </c>
      <c r="C34" s="20"/>
      <c r="D34" s="21">
        <v>0</v>
      </c>
      <c r="E34" s="21">
        <v>0</v>
      </c>
      <c r="F34" s="21">
        <v>0</v>
      </c>
      <c r="G34" s="22">
        <v>54795</v>
      </c>
    </row>
    <row r="35" spans="1:7" ht="25.2" x14ac:dyDescent="0.3">
      <c r="A35" s="15" t="s">
        <v>42</v>
      </c>
      <c r="B35" s="16" t="s">
        <v>43</v>
      </c>
      <c r="C35" s="16"/>
      <c r="D35" s="17">
        <f>D36+D40+D41+D42+D43</f>
        <v>2424205</v>
      </c>
      <c r="E35" s="17">
        <f>E36+E40+E41+E42+E43</f>
        <v>14188329</v>
      </c>
      <c r="F35" s="17">
        <f>F36+F40+F41+F42+F43</f>
        <v>6404026</v>
      </c>
      <c r="G35" s="18">
        <f>G36+G40+G41+G42+G43</f>
        <v>31679919</v>
      </c>
    </row>
    <row r="36" spans="1:7" ht="50.4" x14ac:dyDescent="0.3">
      <c r="A36" s="19" t="s">
        <v>44</v>
      </c>
      <c r="B36" s="20" t="s">
        <v>45</v>
      </c>
      <c r="C36" s="20"/>
      <c r="D36" s="21">
        <f>D37+D38+D39</f>
        <v>2424205</v>
      </c>
      <c r="E36" s="21">
        <f>E37+E38+E39</f>
        <v>14188329</v>
      </c>
      <c r="F36" s="21">
        <f>F37+F38+F39</f>
        <v>6404026</v>
      </c>
      <c r="G36" s="22">
        <f>G37+G38+G39</f>
        <v>31679919</v>
      </c>
    </row>
    <row r="37" spans="1:7" ht="25.2" x14ac:dyDescent="0.3">
      <c r="A37" s="23" t="s">
        <v>46</v>
      </c>
      <c r="B37" s="24" t="s">
        <v>47</v>
      </c>
      <c r="C37" s="24"/>
      <c r="D37" s="25">
        <v>1616137</v>
      </c>
      <c r="E37" s="25">
        <v>9342079</v>
      </c>
      <c r="F37" s="25">
        <v>3964315</v>
      </c>
      <c r="G37" s="26">
        <v>20525879</v>
      </c>
    </row>
    <row r="38" spans="1:7" ht="25.2" x14ac:dyDescent="0.3">
      <c r="A38" s="23" t="s">
        <v>48</v>
      </c>
      <c r="B38" s="24" t="s">
        <v>49</v>
      </c>
      <c r="C38" s="24"/>
      <c r="D38" s="25">
        <v>0</v>
      </c>
      <c r="E38" s="25">
        <v>0</v>
      </c>
      <c r="F38" s="25">
        <v>0</v>
      </c>
      <c r="G38" s="26">
        <v>0</v>
      </c>
    </row>
    <row r="39" spans="1:7" ht="37.799999999999997" x14ac:dyDescent="0.3">
      <c r="A39" s="23" t="s">
        <v>50</v>
      </c>
      <c r="B39" s="24" t="s">
        <v>51</v>
      </c>
      <c r="C39" s="24"/>
      <c r="D39" s="25">
        <v>808068</v>
      </c>
      <c r="E39" s="25">
        <v>4846250</v>
      </c>
      <c r="F39" s="25">
        <v>2439711</v>
      </c>
      <c r="G39" s="26">
        <v>11154040</v>
      </c>
    </row>
    <row r="40" spans="1:7" ht="37.799999999999997" x14ac:dyDescent="0.3">
      <c r="A40" s="19" t="s">
        <v>52</v>
      </c>
      <c r="B40" s="20" t="s">
        <v>53</v>
      </c>
      <c r="C40" s="20"/>
      <c r="D40" s="21">
        <v>0</v>
      </c>
      <c r="E40" s="21">
        <v>0</v>
      </c>
      <c r="F40" s="21">
        <v>0</v>
      </c>
      <c r="G40" s="22">
        <v>0</v>
      </c>
    </row>
    <row r="41" spans="1:7" ht="25.2" x14ac:dyDescent="0.3">
      <c r="A41" s="19" t="s">
        <v>54</v>
      </c>
      <c r="B41" s="20" t="s">
        <v>55</v>
      </c>
      <c r="C41" s="20"/>
      <c r="D41" s="21">
        <v>0</v>
      </c>
      <c r="E41" s="21">
        <v>0</v>
      </c>
      <c r="F41" s="21">
        <v>0</v>
      </c>
      <c r="G41" s="22">
        <v>0</v>
      </c>
    </row>
    <row r="42" spans="1:7" ht="63" x14ac:dyDescent="0.3">
      <c r="A42" s="19" t="s">
        <v>56</v>
      </c>
      <c r="B42" s="20" t="s">
        <v>57</v>
      </c>
      <c r="C42" s="20"/>
      <c r="D42" s="21">
        <v>0</v>
      </c>
      <c r="E42" s="21">
        <v>0</v>
      </c>
      <c r="F42" s="21">
        <v>0</v>
      </c>
      <c r="G42" s="22">
        <v>0</v>
      </c>
    </row>
    <row r="43" spans="1:7" ht="25.2" x14ac:dyDescent="0.3">
      <c r="A43" s="19" t="s">
        <v>58</v>
      </c>
      <c r="B43" s="20" t="s">
        <v>59</v>
      </c>
      <c r="C43" s="20"/>
      <c r="D43" s="21">
        <v>0</v>
      </c>
      <c r="E43" s="21">
        <v>0</v>
      </c>
      <c r="F43" s="21">
        <v>0</v>
      </c>
      <c r="G43" s="22">
        <v>0</v>
      </c>
    </row>
    <row r="44" spans="1:7" ht="25.2" x14ac:dyDescent="0.3">
      <c r="A44" s="15" t="s">
        <v>60</v>
      </c>
      <c r="B44" s="16" t="s">
        <v>61</v>
      </c>
      <c r="C44" s="16"/>
      <c r="D44" s="17">
        <f>D45+D46+D50+D51+D52+D53+D54+D55+D56+D57</f>
        <v>454627981</v>
      </c>
      <c r="E44" s="17">
        <f>E45+E46+E50+E51+E52+E53+E54+E55+E56+E57</f>
        <v>1338606207</v>
      </c>
      <c r="F44" s="17">
        <f>F45+F46+F50+F51+F52+F53+F54+F55+F56+F57</f>
        <v>643271417</v>
      </c>
      <c r="G44" s="18">
        <f>G45+G46+G50+G51+G52+G53+G54+G55+G56+G57</f>
        <v>1914683278</v>
      </c>
    </row>
    <row r="45" spans="1:7" ht="25.2" x14ac:dyDescent="0.3">
      <c r="A45" s="19" t="s">
        <v>62</v>
      </c>
      <c r="B45" s="20" t="s">
        <v>63</v>
      </c>
      <c r="C45" s="20"/>
      <c r="D45" s="21">
        <v>240279154</v>
      </c>
      <c r="E45" s="21">
        <v>687452636</v>
      </c>
      <c r="F45" s="21">
        <v>425754367</v>
      </c>
      <c r="G45" s="22">
        <v>1258665607</v>
      </c>
    </row>
    <row r="46" spans="1:7" ht="25.2" x14ac:dyDescent="0.3">
      <c r="A46" s="19" t="s">
        <v>64</v>
      </c>
      <c r="B46" s="20" t="s">
        <v>65</v>
      </c>
      <c r="C46" s="20"/>
      <c r="D46" s="21">
        <v>46833749</v>
      </c>
      <c r="E46" s="21">
        <v>137533860</v>
      </c>
      <c r="F46" s="21">
        <v>45690404</v>
      </c>
      <c r="G46" s="22">
        <v>136843236</v>
      </c>
    </row>
    <row r="47" spans="1:7" ht="25.2" x14ac:dyDescent="0.3">
      <c r="A47" s="23" t="s">
        <v>66</v>
      </c>
      <c r="B47" s="24" t="s">
        <v>67</v>
      </c>
      <c r="C47" s="24"/>
      <c r="D47" s="25">
        <v>46403226</v>
      </c>
      <c r="E47" s="25">
        <v>136403226</v>
      </c>
      <c r="F47" s="25">
        <v>45000000</v>
      </c>
      <c r="G47" s="26">
        <v>135000000</v>
      </c>
    </row>
    <row r="48" spans="1:7" ht="25.2" x14ac:dyDescent="0.3">
      <c r="A48" s="23" t="s">
        <v>68</v>
      </c>
      <c r="B48" s="24" t="s">
        <v>69</v>
      </c>
      <c r="C48" s="24"/>
      <c r="D48" s="25">
        <v>430523</v>
      </c>
      <c r="E48" s="25">
        <v>1130634</v>
      </c>
      <c r="F48" s="25">
        <v>690404</v>
      </c>
      <c r="G48" s="26">
        <v>1843236</v>
      </c>
    </row>
    <row r="49" spans="1:7" ht="75.599999999999994" x14ac:dyDescent="0.3">
      <c r="A49" s="23" t="s">
        <v>70</v>
      </c>
      <c r="B49" s="24" t="s">
        <v>71</v>
      </c>
      <c r="C49" s="24"/>
      <c r="D49" s="25">
        <v>0</v>
      </c>
      <c r="E49" s="25">
        <v>0</v>
      </c>
      <c r="F49" s="25">
        <v>0</v>
      </c>
      <c r="G49" s="26">
        <v>0</v>
      </c>
    </row>
    <row r="50" spans="1:7" ht="25.2" x14ac:dyDescent="0.3">
      <c r="A50" s="19" t="s">
        <v>72</v>
      </c>
      <c r="B50" s="20" t="s">
        <v>73</v>
      </c>
      <c r="C50" s="20"/>
      <c r="D50" s="21">
        <v>23100000</v>
      </c>
      <c r="E50" s="21">
        <v>69300000</v>
      </c>
      <c r="F50" s="21">
        <v>23100000</v>
      </c>
      <c r="G50" s="22">
        <v>69300000</v>
      </c>
    </row>
    <row r="51" spans="1:7" ht="25.2" x14ac:dyDescent="0.3">
      <c r="A51" s="19" t="s">
        <v>74</v>
      </c>
      <c r="B51" s="20" t="s">
        <v>75</v>
      </c>
      <c r="C51" s="20"/>
      <c r="D51" s="21">
        <v>49500000</v>
      </c>
      <c r="E51" s="21">
        <v>148500000</v>
      </c>
      <c r="F51" s="21">
        <v>49500000</v>
      </c>
      <c r="G51" s="22">
        <v>148500000</v>
      </c>
    </row>
    <row r="52" spans="1:7" ht="25.2" x14ac:dyDescent="0.3">
      <c r="A52" s="19" t="s">
        <v>76</v>
      </c>
      <c r="B52" s="20" t="s">
        <v>77</v>
      </c>
      <c r="C52" s="20"/>
      <c r="D52" s="21">
        <v>39600000</v>
      </c>
      <c r="E52" s="21">
        <v>118800000</v>
      </c>
      <c r="F52" s="21">
        <v>39600000</v>
      </c>
      <c r="G52" s="22">
        <v>118800000</v>
      </c>
    </row>
    <row r="53" spans="1:7" ht="37.799999999999997" x14ac:dyDescent="0.3">
      <c r="A53" s="19" t="s">
        <v>78</v>
      </c>
      <c r="B53" s="20" t="s">
        <v>79</v>
      </c>
      <c r="C53" s="20"/>
      <c r="D53" s="21">
        <v>0</v>
      </c>
      <c r="E53" s="21">
        <v>0</v>
      </c>
      <c r="F53" s="21">
        <v>0</v>
      </c>
      <c r="G53" s="22">
        <v>0</v>
      </c>
    </row>
    <row r="54" spans="1:7" ht="37.799999999999997" x14ac:dyDescent="0.3">
      <c r="A54" s="19" t="s">
        <v>80</v>
      </c>
      <c r="B54" s="20" t="s">
        <v>81</v>
      </c>
      <c r="C54" s="20"/>
      <c r="D54" s="21">
        <v>0</v>
      </c>
      <c r="E54" s="21">
        <v>0</v>
      </c>
      <c r="F54" s="21">
        <v>0</v>
      </c>
      <c r="G54" s="22">
        <v>4050000</v>
      </c>
    </row>
    <row r="55" spans="1:7" ht="25.2" x14ac:dyDescent="0.3">
      <c r="A55" s="19" t="s">
        <v>82</v>
      </c>
      <c r="B55" s="20" t="s">
        <v>83</v>
      </c>
      <c r="C55" s="20"/>
      <c r="D55" s="21">
        <v>26000544</v>
      </c>
      <c r="E55" s="21">
        <v>85426291</v>
      </c>
      <c r="F55" s="21">
        <v>30163948</v>
      </c>
      <c r="G55" s="22">
        <v>89836104</v>
      </c>
    </row>
    <row r="56" spans="1:7" ht="25.2" x14ac:dyDescent="0.3">
      <c r="A56" s="19" t="s">
        <v>84</v>
      </c>
      <c r="B56" s="20" t="s">
        <v>85</v>
      </c>
      <c r="C56" s="20"/>
      <c r="D56" s="21">
        <v>0</v>
      </c>
      <c r="E56" s="21">
        <v>0</v>
      </c>
      <c r="F56" s="21">
        <v>0</v>
      </c>
      <c r="G56" s="22">
        <v>0</v>
      </c>
    </row>
    <row r="57" spans="1:7" ht="25.2" x14ac:dyDescent="0.3">
      <c r="A57" s="19" t="s">
        <v>86</v>
      </c>
      <c r="B57" s="20" t="s">
        <v>87</v>
      </c>
      <c r="C57" s="20"/>
      <c r="D57" s="21">
        <f>D58+D59+D60+D61+D62+D63+D64+D65+D66+D67+D68+D69+D70+D71</f>
        <v>29314534</v>
      </c>
      <c r="E57" s="21">
        <f>E58+E59+E60+E61+E62+E63+E64+E65+E66+E67+E68+E69+E70+E71</f>
        <v>91593420</v>
      </c>
      <c r="F57" s="21">
        <f>F58+F59+F60+F61+F62+F63+F64+F65+F66+F67+F68+F69+F70+F71</f>
        <v>29462698</v>
      </c>
      <c r="G57" s="22">
        <f>G58+G59+G60+G61+G62+G63+G64+G65+G66+G67+G68+G69+G70+G71</f>
        <v>88688331</v>
      </c>
    </row>
    <row r="58" spans="1:7" ht="37.799999999999997" x14ac:dyDescent="0.3">
      <c r="A58" s="23" t="s">
        <v>88</v>
      </c>
      <c r="B58" s="24" t="s">
        <v>89</v>
      </c>
      <c r="C58" s="24"/>
      <c r="D58" s="25">
        <v>27000000</v>
      </c>
      <c r="E58" s="25">
        <v>81000000</v>
      </c>
      <c r="F58" s="25">
        <v>27000000</v>
      </c>
      <c r="G58" s="26">
        <v>81000000</v>
      </c>
    </row>
    <row r="59" spans="1:7" ht="37.799999999999997" x14ac:dyDescent="0.3">
      <c r="A59" s="23" t="s">
        <v>90</v>
      </c>
      <c r="B59" s="24" t="s">
        <v>91</v>
      </c>
      <c r="C59" s="24"/>
      <c r="D59" s="25">
        <v>0</v>
      </c>
      <c r="E59" s="25">
        <v>0</v>
      </c>
      <c r="F59" s="25">
        <v>0</v>
      </c>
      <c r="G59" s="26">
        <v>0</v>
      </c>
    </row>
    <row r="60" spans="1:7" ht="25.2" x14ac:dyDescent="0.3">
      <c r="A60" s="23" t="s">
        <v>92</v>
      </c>
      <c r="B60" s="24" t="s">
        <v>93</v>
      </c>
      <c r="C60" s="24"/>
      <c r="D60" s="25">
        <v>0</v>
      </c>
      <c r="E60" s="25">
        <v>0</v>
      </c>
      <c r="F60" s="25">
        <v>0</v>
      </c>
      <c r="G60" s="26">
        <v>0</v>
      </c>
    </row>
    <row r="61" spans="1:7" ht="25.2" x14ac:dyDescent="0.3">
      <c r="A61" s="23" t="s">
        <v>94</v>
      </c>
      <c r="B61" s="24" t="s">
        <v>95</v>
      </c>
      <c r="C61" s="24"/>
      <c r="D61" s="25">
        <v>0</v>
      </c>
      <c r="E61" s="25">
        <v>0</v>
      </c>
      <c r="F61" s="25">
        <v>0</v>
      </c>
      <c r="G61" s="26">
        <v>0</v>
      </c>
    </row>
    <row r="62" spans="1:7" ht="25.2" x14ac:dyDescent="0.3">
      <c r="A62" s="23" t="s">
        <v>96</v>
      </c>
      <c r="B62" s="24" t="s">
        <v>97</v>
      </c>
      <c r="C62" s="24"/>
      <c r="D62" s="25">
        <v>0</v>
      </c>
      <c r="E62" s="25">
        <v>0</v>
      </c>
      <c r="F62" s="25">
        <v>0</v>
      </c>
      <c r="G62" s="26">
        <v>0</v>
      </c>
    </row>
    <row r="63" spans="1:7" ht="25.2" x14ac:dyDescent="0.3">
      <c r="A63" s="23" t="s">
        <v>98</v>
      </c>
      <c r="B63" s="24" t="s">
        <v>99</v>
      </c>
      <c r="C63" s="24"/>
      <c r="D63" s="25">
        <v>0</v>
      </c>
      <c r="E63" s="25">
        <v>0</v>
      </c>
      <c r="F63" s="25">
        <v>0</v>
      </c>
      <c r="G63" s="26">
        <v>0</v>
      </c>
    </row>
    <row r="64" spans="1:7" ht="25.2" x14ac:dyDescent="0.3">
      <c r="A64" s="23" t="s">
        <v>100</v>
      </c>
      <c r="B64" s="24" t="s">
        <v>101</v>
      </c>
      <c r="C64" s="24"/>
      <c r="D64" s="25">
        <v>1270534</v>
      </c>
      <c r="E64" s="25">
        <v>6229420</v>
      </c>
      <c r="F64" s="25">
        <v>1263698</v>
      </c>
      <c r="G64" s="26">
        <v>6236331</v>
      </c>
    </row>
    <row r="65" spans="1:7" ht="25.2" x14ac:dyDescent="0.3">
      <c r="A65" s="23" t="s">
        <v>102</v>
      </c>
      <c r="B65" s="24" t="s">
        <v>103</v>
      </c>
      <c r="C65" s="24"/>
      <c r="D65" s="25">
        <v>44000</v>
      </c>
      <c r="E65" s="25">
        <v>1364000</v>
      </c>
      <c r="F65" s="25">
        <v>1199000</v>
      </c>
      <c r="G65" s="26">
        <v>1452000</v>
      </c>
    </row>
    <row r="66" spans="1:7" ht="37.799999999999997" x14ac:dyDescent="0.3">
      <c r="A66" s="23" t="s">
        <v>104</v>
      </c>
      <c r="B66" s="24" t="s">
        <v>105</v>
      </c>
      <c r="C66" s="24"/>
      <c r="D66" s="25">
        <v>0</v>
      </c>
      <c r="E66" s="25">
        <v>0</v>
      </c>
      <c r="F66" s="25">
        <v>0</v>
      </c>
      <c r="G66" s="26">
        <v>0</v>
      </c>
    </row>
    <row r="67" spans="1:7" ht="25.2" x14ac:dyDescent="0.3">
      <c r="A67" s="23" t="s">
        <v>106</v>
      </c>
      <c r="B67" s="24" t="s">
        <v>107</v>
      </c>
      <c r="C67" s="24"/>
      <c r="D67" s="25">
        <v>0</v>
      </c>
      <c r="E67" s="25">
        <v>0</v>
      </c>
      <c r="F67" s="25">
        <v>0</v>
      </c>
      <c r="G67" s="26">
        <v>0</v>
      </c>
    </row>
    <row r="68" spans="1:7" ht="37.799999999999997" x14ac:dyDescent="0.3">
      <c r="A68" s="23" t="s">
        <v>108</v>
      </c>
      <c r="B68" s="24" t="s">
        <v>109</v>
      </c>
      <c r="C68" s="24"/>
      <c r="D68" s="25">
        <v>0</v>
      </c>
      <c r="E68" s="25">
        <v>0</v>
      </c>
      <c r="F68" s="25">
        <v>0</v>
      </c>
      <c r="G68" s="26">
        <v>0</v>
      </c>
    </row>
    <row r="69" spans="1:7" ht="25.2" x14ac:dyDescent="0.3">
      <c r="A69" s="23" t="s">
        <v>110</v>
      </c>
      <c r="B69" s="24" t="s">
        <v>111</v>
      </c>
      <c r="C69" s="24"/>
      <c r="D69" s="25">
        <v>0</v>
      </c>
      <c r="E69" s="25">
        <v>0</v>
      </c>
      <c r="F69" s="25">
        <v>0</v>
      </c>
      <c r="G69" s="26">
        <v>0</v>
      </c>
    </row>
    <row r="70" spans="1:7" ht="25.2" x14ac:dyDescent="0.3">
      <c r="A70" s="23" t="s">
        <v>112</v>
      </c>
      <c r="B70" s="24" t="s">
        <v>113</v>
      </c>
      <c r="C70" s="24"/>
      <c r="D70" s="25">
        <v>0</v>
      </c>
      <c r="E70" s="25">
        <v>0</v>
      </c>
      <c r="F70" s="25">
        <v>0</v>
      </c>
      <c r="G70" s="26">
        <v>0</v>
      </c>
    </row>
    <row r="71" spans="1:7" ht="25.2" x14ac:dyDescent="0.3">
      <c r="A71" s="23" t="s">
        <v>114</v>
      </c>
      <c r="B71" s="24" t="s">
        <v>115</v>
      </c>
      <c r="C71" s="24"/>
      <c r="D71" s="25">
        <v>1000000</v>
      </c>
      <c r="E71" s="25">
        <v>3000000</v>
      </c>
      <c r="F71" s="25">
        <v>0</v>
      </c>
      <c r="G71" s="26">
        <v>0</v>
      </c>
    </row>
    <row r="72" spans="1:7" ht="37.799999999999997" x14ac:dyDescent="0.3">
      <c r="A72" s="15" t="s">
        <v>116</v>
      </c>
      <c r="B72" s="16" t="s">
        <v>117</v>
      </c>
      <c r="C72" s="16"/>
      <c r="D72" s="17">
        <f>D17-D35-D44</f>
        <v>36240964</v>
      </c>
      <c r="E72" s="17">
        <f>E17-E35-E44</f>
        <v>3085981457</v>
      </c>
      <c r="F72" s="17">
        <f>F17-F35-F44</f>
        <v>2134803408</v>
      </c>
      <c r="G72" s="18">
        <f>G17-G35-G44</f>
        <v>7658654045</v>
      </c>
    </row>
    <row r="73" spans="1:7" ht="37.799999999999997" x14ac:dyDescent="0.3">
      <c r="A73" s="15" t="s">
        <v>118</v>
      </c>
      <c r="B73" s="16" t="s">
        <v>119</v>
      </c>
      <c r="C73" s="16"/>
      <c r="D73" s="17">
        <f>D74-D75</f>
        <v>0</v>
      </c>
      <c r="E73" s="17">
        <f>E74-E75</f>
        <v>0</v>
      </c>
      <c r="F73" s="17">
        <f>F74-F75</f>
        <v>0</v>
      </c>
      <c r="G73" s="18">
        <f>G74-G75</f>
        <v>0</v>
      </c>
    </row>
    <row r="74" spans="1:7" ht="25.2" x14ac:dyDescent="0.3">
      <c r="A74" s="19" t="s">
        <v>120</v>
      </c>
      <c r="B74" s="20" t="s">
        <v>121</v>
      </c>
      <c r="C74" s="20"/>
      <c r="D74" s="21">
        <v>0</v>
      </c>
      <c r="E74" s="21">
        <v>0</v>
      </c>
      <c r="F74" s="21">
        <v>0</v>
      </c>
      <c r="G74" s="22">
        <v>0</v>
      </c>
    </row>
    <row r="75" spans="1:7" ht="25.2" x14ac:dyDescent="0.3">
      <c r="A75" s="19" t="s">
        <v>122</v>
      </c>
      <c r="B75" s="20" t="s">
        <v>123</v>
      </c>
      <c r="C75" s="20"/>
      <c r="D75" s="21">
        <v>0</v>
      </c>
      <c r="E75" s="21">
        <v>0</v>
      </c>
      <c r="F75" s="21">
        <v>0</v>
      </c>
      <c r="G75" s="22">
        <v>0</v>
      </c>
    </row>
    <row r="76" spans="1:7" ht="37.799999999999997" x14ac:dyDescent="0.3">
      <c r="A76" s="15" t="s">
        <v>124</v>
      </c>
      <c r="B76" s="16" t="s">
        <v>125</v>
      </c>
      <c r="C76" s="16"/>
      <c r="D76" s="17">
        <f>D72+D73</f>
        <v>36240964</v>
      </c>
      <c r="E76" s="17">
        <f>E72+E73</f>
        <v>3085981457</v>
      </c>
      <c r="F76" s="17">
        <f>F72+F73</f>
        <v>2134803408</v>
      </c>
      <c r="G76" s="18">
        <f>G72+G73</f>
        <v>7658654045</v>
      </c>
    </row>
    <row r="77" spans="1:7" ht="25.2" x14ac:dyDescent="0.3">
      <c r="A77" s="19" t="s">
        <v>126</v>
      </c>
      <c r="B77" s="20" t="s">
        <v>127</v>
      </c>
      <c r="C77" s="20"/>
      <c r="D77" s="21">
        <v>968507676</v>
      </c>
      <c r="E77" s="21">
        <v>2468698819</v>
      </c>
      <c r="F77" s="21">
        <v>2599628416</v>
      </c>
      <c r="G77" s="22">
        <v>7686171475</v>
      </c>
    </row>
    <row r="78" spans="1:7" ht="25.2" x14ac:dyDescent="0.3">
      <c r="A78" s="19" t="s">
        <v>128</v>
      </c>
      <c r="B78" s="20" t="s">
        <v>129</v>
      </c>
      <c r="C78" s="20"/>
      <c r="D78" s="21">
        <v>-932266712</v>
      </c>
      <c r="E78" s="21">
        <v>617282638</v>
      </c>
      <c r="F78" s="21">
        <v>-464825008</v>
      </c>
      <c r="G78" s="22">
        <v>-27517430</v>
      </c>
    </row>
    <row r="79" spans="1:7" ht="25.2" x14ac:dyDescent="0.3">
      <c r="A79" s="15" t="s">
        <v>130</v>
      </c>
      <c r="B79" s="16" t="s">
        <v>131</v>
      </c>
      <c r="C79" s="16"/>
      <c r="D79" s="17">
        <v>0</v>
      </c>
      <c r="E79" s="17">
        <v>0</v>
      </c>
      <c r="F79" s="17">
        <v>0</v>
      </c>
      <c r="G79" s="18">
        <v>0</v>
      </c>
    </row>
    <row r="80" spans="1:7" ht="37.799999999999997" x14ac:dyDescent="0.3">
      <c r="A80" s="27" t="s">
        <v>132</v>
      </c>
      <c r="B80" s="28" t="s">
        <v>133</v>
      </c>
      <c r="C80" s="28"/>
      <c r="D80" s="29">
        <f>D76-D79</f>
        <v>36240964</v>
      </c>
      <c r="E80" s="29">
        <f>E76-E79</f>
        <v>3085981457</v>
      </c>
      <c r="F80" s="29">
        <f>F76-F79</f>
        <v>2134803408</v>
      </c>
      <c r="G80" s="30">
        <f>G76-G79</f>
        <v>7658654045</v>
      </c>
    </row>
    <row r="81" spans="1:4" ht="10.199999999999999" customHeight="1" x14ac:dyDescent="0.3">
      <c r="A81" s="1"/>
      <c r="B81" s="1"/>
      <c r="C81" s="1"/>
      <c r="D81" s="1"/>
    </row>
    <row r="82" spans="1:4" ht="15" customHeight="1" x14ac:dyDescent="0.25">
      <c r="A82" s="31"/>
      <c r="B82" s="5"/>
      <c r="C82" s="32"/>
    </row>
    <row r="83" spans="1:4" ht="15" customHeight="1" x14ac:dyDescent="0.25">
      <c r="A83" s="6"/>
      <c r="B83" s="33"/>
      <c r="C83" s="34"/>
    </row>
    <row r="84" spans="1:4" ht="15.6" customHeight="1" x14ac:dyDescent="0.3">
      <c r="A84" s="1"/>
      <c r="B84" s="1"/>
      <c r="C84" s="1"/>
      <c r="D84" s="1"/>
    </row>
    <row r="85" spans="1:4" ht="15.6" customHeight="1" x14ac:dyDescent="0.3">
      <c r="A85" s="1"/>
      <c r="B85" s="1"/>
      <c r="C85" s="1"/>
      <c r="D85"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C5881-BA3E-41CD-9CBF-402C4E4D89B7}">
  <sheetPr>
    <tabColor theme="4" tint="-0.499984740745262"/>
    <outlinePr summaryBelow="0"/>
  </sheetPr>
  <dimension ref="A1:F121"/>
  <sheetViews>
    <sheetView showGridLines="0" showZeros="0" showOutlineSymbols="0" topLeftCell="A105" zoomScaleNormal="100" workbookViewId="0">
      <selection activeCell="D117" sqref="D117"/>
    </sheetView>
  </sheetViews>
  <sheetFormatPr defaultRowHeight="14.4" x14ac:dyDescent="0.3"/>
  <cols>
    <col min="1" max="1" width="47.21875" style="3" customWidth="1"/>
    <col min="2" max="3" width="6.88671875" style="3" customWidth="1"/>
    <col min="4" max="5" width="17.33203125" style="3" customWidth="1"/>
    <col min="6" max="16384" width="8.88671875" style="3"/>
  </cols>
  <sheetData>
    <row r="1" spans="1:6" ht="55.8" customHeight="1" x14ac:dyDescent="0.3">
      <c r="A1" s="1"/>
      <c r="B1" s="1"/>
      <c r="C1" s="1"/>
      <c r="D1" s="242"/>
    </row>
    <row r="2" spans="1:6" ht="25.8" customHeight="1" x14ac:dyDescent="0.3">
      <c r="A2" s="87"/>
    </row>
    <row r="3" spans="1:6" ht="10.8" customHeight="1" x14ac:dyDescent="0.3">
      <c r="A3" s="1"/>
      <c r="B3" s="1"/>
      <c r="C3" s="1"/>
      <c r="D3" s="1"/>
      <c r="E3" s="1"/>
      <c r="F3" s="1"/>
    </row>
    <row r="4" spans="1:6" ht="36.6" customHeight="1" x14ac:dyDescent="0.3">
      <c r="A4" s="66"/>
    </row>
    <row r="5" spans="1:6" ht="18.600000000000001" customHeight="1" x14ac:dyDescent="0.3">
      <c r="A5" s="46"/>
    </row>
    <row r="6" spans="1:6" ht="15.6" customHeight="1" x14ac:dyDescent="0.3">
      <c r="A6" s="47"/>
      <c r="B6" s="47"/>
    </row>
    <row r="7" spans="1:6" ht="15.6" customHeight="1" x14ac:dyDescent="0.3">
      <c r="A7" s="1"/>
      <c r="B7" s="1"/>
    </row>
    <row r="8" spans="1:6" ht="15.6" customHeight="1" x14ac:dyDescent="0.3">
      <c r="A8" s="47"/>
      <c r="B8" s="47"/>
    </row>
    <row r="9" spans="1:6" ht="15.6" customHeight="1" x14ac:dyDescent="0.3">
      <c r="A9" s="1"/>
      <c r="B9" s="1"/>
    </row>
    <row r="10" spans="1:6" ht="15.6" customHeight="1" x14ac:dyDescent="0.3">
      <c r="A10" s="47"/>
      <c r="B10" s="47"/>
    </row>
    <row r="11" spans="1:6" ht="15.6" customHeight="1" x14ac:dyDescent="0.3">
      <c r="A11" s="1"/>
      <c r="B11" s="1"/>
    </row>
    <row r="12" spans="1:6" ht="15.6" customHeight="1" x14ac:dyDescent="0.3">
      <c r="A12" s="47"/>
      <c r="B12" s="47"/>
    </row>
    <row r="13" spans="1:6" ht="15.6" customHeight="1" x14ac:dyDescent="0.3">
      <c r="A13" s="1"/>
      <c r="B13" s="1"/>
    </row>
    <row r="14" spans="1:6" ht="13.8" customHeight="1" x14ac:dyDescent="0.3">
      <c r="A14" s="9"/>
      <c r="B14" s="9"/>
      <c r="C14" s="9"/>
      <c r="D14" s="9"/>
      <c r="E14" s="9"/>
      <c r="F14" s="48"/>
    </row>
    <row r="15" spans="1:6" ht="36.6" customHeight="1" x14ac:dyDescent="0.3">
      <c r="A15" s="11" t="s">
        <v>134</v>
      </c>
      <c r="B15" s="12" t="s">
        <v>1</v>
      </c>
      <c r="C15" s="12" t="s">
        <v>135</v>
      </c>
      <c r="D15" s="241" t="s">
        <v>1071</v>
      </c>
      <c r="E15" s="69" t="s">
        <v>136</v>
      </c>
    </row>
    <row r="16" spans="1:6" ht="25.8" customHeight="1" x14ac:dyDescent="0.3">
      <c r="A16" s="237" t="s">
        <v>137</v>
      </c>
      <c r="B16" s="236" t="s">
        <v>138</v>
      </c>
      <c r="C16" s="236"/>
      <c r="D16" s="72">
        <v>0</v>
      </c>
      <c r="E16" s="91">
        <v>0</v>
      </c>
    </row>
    <row r="17" spans="1:5" ht="25.8" customHeight="1" x14ac:dyDescent="0.3">
      <c r="A17" s="237" t="s">
        <v>139</v>
      </c>
      <c r="B17" s="236" t="s">
        <v>140</v>
      </c>
      <c r="C17" s="236"/>
      <c r="D17" s="72">
        <f>D18+D23+D24</f>
        <v>2418554112</v>
      </c>
      <c r="E17" s="91">
        <f>E18+E23+E24</f>
        <v>3873440195</v>
      </c>
    </row>
    <row r="18" spans="1:5" ht="25.8" customHeight="1" x14ac:dyDescent="0.3">
      <c r="A18" s="19" t="s">
        <v>141</v>
      </c>
      <c r="B18" s="20" t="s">
        <v>142</v>
      </c>
      <c r="C18" s="235"/>
      <c r="D18" s="76">
        <f>D19+D20+D21+D22</f>
        <v>2418554112</v>
      </c>
      <c r="E18" s="92">
        <f>E19+E20+E21+E22</f>
        <v>3873440195</v>
      </c>
    </row>
    <row r="19" spans="1:5" ht="25.8" customHeight="1" x14ac:dyDescent="0.3">
      <c r="A19" s="240" t="s">
        <v>143</v>
      </c>
      <c r="B19" s="239" t="s">
        <v>144</v>
      </c>
      <c r="C19" s="239"/>
      <c r="D19" s="80">
        <v>0</v>
      </c>
      <c r="E19" s="238">
        <v>0</v>
      </c>
    </row>
    <row r="20" spans="1:5" ht="25.8" customHeight="1" x14ac:dyDescent="0.3">
      <c r="A20" s="240" t="s">
        <v>145</v>
      </c>
      <c r="B20" s="239" t="s">
        <v>146</v>
      </c>
      <c r="C20" s="239"/>
      <c r="D20" s="80">
        <v>0</v>
      </c>
      <c r="E20" s="238">
        <v>0</v>
      </c>
    </row>
    <row r="21" spans="1:5" ht="25.8" customHeight="1" x14ac:dyDescent="0.3">
      <c r="A21" s="240" t="s">
        <v>147</v>
      </c>
      <c r="B21" s="239" t="s">
        <v>148</v>
      </c>
      <c r="C21" s="239"/>
      <c r="D21" s="80">
        <v>2418554112</v>
      </c>
      <c r="E21" s="238">
        <v>3873440195</v>
      </c>
    </row>
    <row r="22" spans="1:5" ht="25.8" customHeight="1" x14ac:dyDescent="0.3">
      <c r="A22" s="240" t="s">
        <v>149</v>
      </c>
      <c r="B22" s="239" t="s">
        <v>150</v>
      </c>
      <c r="C22" s="239"/>
      <c r="D22" s="80">
        <v>0</v>
      </c>
      <c r="E22" s="238">
        <v>0</v>
      </c>
    </row>
    <row r="23" spans="1:5" ht="25.8" customHeight="1" x14ac:dyDescent="0.3">
      <c r="A23" s="19" t="s">
        <v>151</v>
      </c>
      <c r="B23" s="20" t="s">
        <v>152</v>
      </c>
      <c r="C23" s="235"/>
      <c r="D23" s="76">
        <v>0</v>
      </c>
      <c r="E23" s="92">
        <v>0</v>
      </c>
    </row>
    <row r="24" spans="1:5" ht="25.8" customHeight="1" x14ac:dyDescent="0.3">
      <c r="A24" s="19" t="s">
        <v>153</v>
      </c>
      <c r="B24" s="20" t="s">
        <v>154</v>
      </c>
      <c r="C24" s="235"/>
      <c r="D24" s="76">
        <v>0</v>
      </c>
      <c r="E24" s="92">
        <v>0</v>
      </c>
    </row>
    <row r="25" spans="1:5" ht="25.8" customHeight="1" x14ac:dyDescent="0.3">
      <c r="A25" s="237" t="s">
        <v>155</v>
      </c>
      <c r="B25" s="236" t="s">
        <v>156</v>
      </c>
      <c r="C25" s="236"/>
      <c r="D25" s="72">
        <f>D26-D36</f>
        <v>49246197142</v>
      </c>
      <c r="E25" s="91">
        <f>E26-E36</f>
        <v>63860057598</v>
      </c>
    </row>
    <row r="26" spans="1:5" ht="25.8" customHeight="1" x14ac:dyDescent="0.3">
      <c r="A26" s="19" t="s">
        <v>157</v>
      </c>
      <c r="B26" s="20" t="s">
        <v>158</v>
      </c>
      <c r="C26" s="235"/>
      <c r="D26" s="76">
        <f>D27+D28+D29+D30+D31+D32+D33+D34+D35</f>
        <v>49246197142</v>
      </c>
      <c r="E26" s="92">
        <f>E27+E28+E29+E30+E31+E32+E33+E34+E35</f>
        <v>63860057598</v>
      </c>
    </row>
    <row r="27" spans="1:5" ht="25.8" customHeight="1" x14ac:dyDescent="0.3">
      <c r="A27" s="240" t="s">
        <v>159</v>
      </c>
      <c r="B27" s="239" t="s">
        <v>160</v>
      </c>
      <c r="C27" s="239"/>
      <c r="D27" s="80">
        <v>0</v>
      </c>
      <c r="E27" s="238">
        <v>0</v>
      </c>
    </row>
    <row r="28" spans="1:5" ht="25.8" customHeight="1" x14ac:dyDescent="0.3">
      <c r="A28" s="240" t="s">
        <v>161</v>
      </c>
      <c r="B28" s="239" t="s">
        <v>162</v>
      </c>
      <c r="C28" s="239"/>
      <c r="D28" s="80">
        <v>0</v>
      </c>
      <c r="E28" s="238">
        <v>0</v>
      </c>
    </row>
    <row r="29" spans="1:5" ht="25.8" customHeight="1" x14ac:dyDescent="0.3">
      <c r="A29" s="240" t="s">
        <v>163</v>
      </c>
      <c r="B29" s="239" t="s">
        <v>164</v>
      </c>
      <c r="C29" s="239"/>
      <c r="D29" s="80">
        <v>45246197142</v>
      </c>
      <c r="E29" s="238">
        <v>59860057598</v>
      </c>
    </row>
    <row r="30" spans="1:5" ht="25.8" customHeight="1" x14ac:dyDescent="0.3">
      <c r="A30" s="240" t="s">
        <v>165</v>
      </c>
      <c r="B30" s="239" t="s">
        <v>166</v>
      </c>
      <c r="C30" s="239"/>
      <c r="D30" s="80">
        <v>4000000000</v>
      </c>
      <c r="E30" s="238">
        <v>4000000000</v>
      </c>
    </row>
    <row r="31" spans="1:5" ht="25.8" customHeight="1" x14ac:dyDescent="0.3">
      <c r="A31" s="240" t="s">
        <v>167</v>
      </c>
      <c r="B31" s="239" t="s">
        <v>168</v>
      </c>
      <c r="C31" s="239"/>
      <c r="D31" s="80">
        <v>0</v>
      </c>
      <c r="E31" s="238">
        <v>0</v>
      </c>
    </row>
    <row r="32" spans="1:5" ht="25.8" customHeight="1" x14ac:dyDescent="0.3">
      <c r="A32" s="240" t="s">
        <v>169</v>
      </c>
      <c r="B32" s="239" t="s">
        <v>170</v>
      </c>
      <c r="C32" s="239"/>
      <c r="D32" s="80">
        <v>0</v>
      </c>
      <c r="E32" s="238">
        <v>0</v>
      </c>
    </row>
    <row r="33" spans="1:5" ht="25.2" x14ac:dyDescent="0.3">
      <c r="A33" s="240" t="s">
        <v>171</v>
      </c>
      <c r="B33" s="239" t="s">
        <v>172</v>
      </c>
      <c r="C33" s="239"/>
      <c r="D33" s="80">
        <v>0</v>
      </c>
      <c r="E33" s="238">
        <v>0</v>
      </c>
    </row>
    <row r="34" spans="1:5" ht="25.2" x14ac:dyDescent="0.3">
      <c r="A34" s="240" t="s">
        <v>173</v>
      </c>
      <c r="B34" s="239" t="s">
        <v>174</v>
      </c>
      <c r="C34" s="239"/>
      <c r="D34" s="80">
        <v>0</v>
      </c>
      <c r="E34" s="238">
        <v>0</v>
      </c>
    </row>
    <row r="35" spans="1:5" ht="25.2" x14ac:dyDescent="0.3">
      <c r="A35" s="240" t="s">
        <v>175</v>
      </c>
      <c r="B35" s="239" t="s">
        <v>176</v>
      </c>
      <c r="C35" s="239"/>
      <c r="D35" s="80">
        <v>0</v>
      </c>
      <c r="E35" s="238">
        <v>0</v>
      </c>
    </row>
    <row r="36" spans="1:5" ht="25.2" x14ac:dyDescent="0.3">
      <c r="A36" s="19" t="s">
        <v>177</v>
      </c>
      <c r="B36" s="20" t="s">
        <v>178</v>
      </c>
      <c r="C36" s="235"/>
      <c r="D36" s="76">
        <v>0</v>
      </c>
      <c r="E36" s="92">
        <v>0</v>
      </c>
    </row>
    <row r="37" spans="1:5" ht="25.2" x14ac:dyDescent="0.3">
      <c r="A37" s="237" t="s">
        <v>179</v>
      </c>
      <c r="B37" s="236" t="s">
        <v>180</v>
      </c>
      <c r="C37" s="236"/>
      <c r="D37" s="72">
        <f>D38+D40+D54-D60</f>
        <v>993552605</v>
      </c>
      <c r="E37" s="91">
        <f>E38+E40+E54-E60</f>
        <v>1965478479</v>
      </c>
    </row>
    <row r="38" spans="1:5" ht="25.2" x14ac:dyDescent="0.3">
      <c r="A38" s="19" t="s">
        <v>181</v>
      </c>
      <c r="B38" s="20" t="s">
        <v>182</v>
      </c>
      <c r="C38" s="235"/>
      <c r="D38" s="76">
        <v>0</v>
      </c>
      <c r="E38" s="92">
        <v>0</v>
      </c>
    </row>
    <row r="39" spans="1:5" ht="25.2" x14ac:dyDescent="0.3">
      <c r="A39" s="19" t="s">
        <v>183</v>
      </c>
      <c r="B39" s="20" t="s">
        <v>184</v>
      </c>
      <c r="C39" s="235"/>
      <c r="D39" s="76">
        <v>0</v>
      </c>
      <c r="E39" s="92">
        <v>0</v>
      </c>
    </row>
    <row r="40" spans="1:5" ht="25.2" x14ac:dyDescent="0.3">
      <c r="A40" s="19" t="s">
        <v>185</v>
      </c>
      <c r="B40" s="20" t="s">
        <v>186</v>
      </c>
      <c r="C40" s="235"/>
      <c r="D40" s="76">
        <f>D41+D47+D48</f>
        <v>993552605</v>
      </c>
      <c r="E40" s="92">
        <f>E41+E47+E48</f>
        <v>1965478479</v>
      </c>
    </row>
    <row r="41" spans="1:5" ht="25.2" x14ac:dyDescent="0.3">
      <c r="A41" s="19" t="s">
        <v>187</v>
      </c>
      <c r="B41" s="20" t="s">
        <v>188</v>
      </c>
      <c r="C41" s="235"/>
      <c r="D41" s="76">
        <f>D42+D43+D44+D45+D46</f>
        <v>0</v>
      </c>
      <c r="E41" s="92">
        <f>E42+E43+E44+E45+E46</f>
        <v>0</v>
      </c>
    </row>
    <row r="42" spans="1:5" ht="25.2" x14ac:dyDescent="0.3">
      <c r="A42" s="240" t="s">
        <v>189</v>
      </c>
      <c r="B42" s="239" t="s">
        <v>190</v>
      </c>
      <c r="C42" s="239"/>
      <c r="D42" s="80">
        <v>0</v>
      </c>
      <c r="E42" s="238">
        <v>0</v>
      </c>
    </row>
    <row r="43" spans="1:5" ht="25.2" x14ac:dyDescent="0.3">
      <c r="A43" s="240" t="s">
        <v>191</v>
      </c>
      <c r="B43" s="239" t="s">
        <v>192</v>
      </c>
      <c r="C43" s="239"/>
      <c r="D43" s="80">
        <v>0</v>
      </c>
      <c r="E43" s="238">
        <v>0</v>
      </c>
    </row>
    <row r="44" spans="1:5" ht="37.799999999999997" x14ac:dyDescent="0.3">
      <c r="A44" s="240" t="s">
        <v>193</v>
      </c>
      <c r="B44" s="239" t="s">
        <v>194</v>
      </c>
      <c r="C44" s="239"/>
      <c r="D44" s="80">
        <v>0</v>
      </c>
      <c r="E44" s="238">
        <v>0</v>
      </c>
    </row>
    <row r="45" spans="1:5" ht="37.799999999999997" x14ac:dyDescent="0.3">
      <c r="A45" s="240" t="s">
        <v>195</v>
      </c>
      <c r="B45" s="239" t="s">
        <v>196</v>
      </c>
      <c r="C45" s="239"/>
      <c r="D45" s="80">
        <v>0</v>
      </c>
      <c r="E45" s="238">
        <v>0</v>
      </c>
    </row>
    <row r="46" spans="1:5" ht="25.2" x14ac:dyDescent="0.3">
      <c r="A46" s="240" t="s">
        <v>197</v>
      </c>
      <c r="B46" s="239" t="s">
        <v>198</v>
      </c>
      <c r="C46" s="239"/>
      <c r="D46" s="80">
        <v>0</v>
      </c>
      <c r="E46" s="238">
        <v>0</v>
      </c>
    </row>
    <row r="47" spans="1:5" ht="37.799999999999997" x14ac:dyDescent="0.3">
      <c r="A47" s="19" t="s">
        <v>199</v>
      </c>
      <c r="B47" s="20" t="s">
        <v>200</v>
      </c>
      <c r="C47" s="235"/>
      <c r="D47" s="76">
        <v>0</v>
      </c>
      <c r="E47" s="92">
        <v>0</v>
      </c>
    </row>
    <row r="48" spans="1:5" ht="25.2" x14ac:dyDescent="0.3">
      <c r="A48" s="19" t="s">
        <v>201</v>
      </c>
      <c r="B48" s="20" t="s">
        <v>202</v>
      </c>
      <c r="C48" s="235"/>
      <c r="D48" s="76">
        <f>D49+D50+D51+D52+D53</f>
        <v>993552605</v>
      </c>
      <c r="E48" s="92">
        <f>E49+E50+E51+E52+E53</f>
        <v>1965478479</v>
      </c>
    </row>
    <row r="49" spans="1:5" ht="25.2" x14ac:dyDescent="0.3">
      <c r="A49" s="240" t="s">
        <v>203</v>
      </c>
      <c r="B49" s="239" t="s">
        <v>204</v>
      </c>
      <c r="C49" s="239"/>
      <c r="D49" s="80">
        <v>0</v>
      </c>
      <c r="E49" s="238">
        <v>0</v>
      </c>
    </row>
    <row r="50" spans="1:5" ht="25.2" x14ac:dyDescent="0.3">
      <c r="A50" s="240" t="s">
        <v>205</v>
      </c>
      <c r="B50" s="239" t="s">
        <v>206</v>
      </c>
      <c r="C50" s="239"/>
      <c r="D50" s="80">
        <v>993552605</v>
      </c>
      <c r="E50" s="238">
        <v>1965478479</v>
      </c>
    </row>
    <row r="51" spans="1:5" ht="37.799999999999997" x14ac:dyDescent="0.3">
      <c r="A51" s="240" t="s">
        <v>207</v>
      </c>
      <c r="B51" s="239" t="s">
        <v>208</v>
      </c>
      <c r="C51" s="239"/>
      <c r="D51" s="80">
        <v>0</v>
      </c>
      <c r="E51" s="238">
        <v>0</v>
      </c>
    </row>
    <row r="52" spans="1:5" ht="37.799999999999997" x14ac:dyDescent="0.3">
      <c r="A52" s="240" t="s">
        <v>209</v>
      </c>
      <c r="B52" s="239" t="s">
        <v>210</v>
      </c>
      <c r="C52" s="239"/>
      <c r="D52" s="80">
        <v>0</v>
      </c>
      <c r="E52" s="238">
        <v>0</v>
      </c>
    </row>
    <row r="53" spans="1:5" ht="25.2" x14ac:dyDescent="0.3">
      <c r="A53" s="240" t="s">
        <v>211</v>
      </c>
      <c r="B53" s="239" t="s">
        <v>212</v>
      </c>
      <c r="C53" s="239"/>
      <c r="D53" s="80">
        <v>0</v>
      </c>
      <c r="E53" s="238">
        <v>0</v>
      </c>
    </row>
    <row r="54" spans="1:5" ht="25.2" x14ac:dyDescent="0.3">
      <c r="A54" s="19" t="s">
        <v>213</v>
      </c>
      <c r="B54" s="20" t="s">
        <v>214</v>
      </c>
      <c r="C54" s="235"/>
      <c r="D54" s="76">
        <f>D55+D56+D59</f>
        <v>0</v>
      </c>
      <c r="E54" s="92">
        <f>E55+E56+E59</f>
        <v>0</v>
      </c>
    </row>
    <row r="55" spans="1:5" ht="25.2" x14ac:dyDescent="0.3">
      <c r="A55" s="240" t="s">
        <v>215</v>
      </c>
      <c r="B55" s="239" t="s">
        <v>216</v>
      </c>
      <c r="C55" s="239"/>
      <c r="D55" s="80">
        <v>0</v>
      </c>
      <c r="E55" s="238">
        <v>0</v>
      </c>
    </row>
    <row r="56" spans="1:5" ht="25.2" x14ac:dyDescent="0.3">
      <c r="A56" s="240" t="s">
        <v>217</v>
      </c>
      <c r="B56" s="239" t="s">
        <v>218</v>
      </c>
      <c r="C56" s="239"/>
      <c r="D56" s="80">
        <f>D57+D58</f>
        <v>0</v>
      </c>
      <c r="E56" s="238">
        <f>E57+E58</f>
        <v>0</v>
      </c>
    </row>
    <row r="57" spans="1:5" ht="25.2" x14ac:dyDescent="0.3">
      <c r="A57" s="240" t="s">
        <v>219</v>
      </c>
      <c r="B57" s="239" t="s">
        <v>220</v>
      </c>
      <c r="C57" s="239"/>
      <c r="D57" s="80">
        <v>0</v>
      </c>
      <c r="E57" s="238">
        <v>0</v>
      </c>
    </row>
    <row r="58" spans="1:5" ht="25.2" x14ac:dyDescent="0.3">
      <c r="A58" s="19" t="s">
        <v>221</v>
      </c>
      <c r="B58" s="20" t="s">
        <v>222</v>
      </c>
      <c r="C58" s="235"/>
      <c r="D58" s="76">
        <v>0</v>
      </c>
      <c r="E58" s="92">
        <v>0</v>
      </c>
    </row>
    <row r="59" spans="1:5" ht="25.2" x14ac:dyDescent="0.3">
      <c r="A59" s="240" t="s">
        <v>223</v>
      </c>
      <c r="B59" s="239" t="s">
        <v>224</v>
      </c>
      <c r="C59" s="239"/>
      <c r="D59" s="80">
        <v>0</v>
      </c>
      <c r="E59" s="238">
        <v>0</v>
      </c>
    </row>
    <row r="60" spans="1:5" ht="25.2" x14ac:dyDescent="0.3">
      <c r="A60" s="19" t="s">
        <v>225</v>
      </c>
      <c r="B60" s="20" t="s">
        <v>226</v>
      </c>
      <c r="C60" s="235"/>
      <c r="D60" s="76">
        <v>0</v>
      </c>
      <c r="E60" s="92">
        <v>0</v>
      </c>
    </row>
    <row r="61" spans="1:5" ht="25.2" x14ac:dyDescent="0.3">
      <c r="A61" s="237" t="s">
        <v>227</v>
      </c>
      <c r="B61" s="236" t="s">
        <v>228</v>
      </c>
      <c r="C61" s="236"/>
      <c r="D61" s="72">
        <f>D17+D25+D37</f>
        <v>52658303859</v>
      </c>
      <c r="E61" s="91">
        <f>E17+E25+E37</f>
        <v>69698976272</v>
      </c>
    </row>
    <row r="62" spans="1:5" ht="25.2" x14ac:dyDescent="0.3">
      <c r="A62" s="237" t="s">
        <v>229</v>
      </c>
      <c r="B62" s="236" t="s">
        <v>230</v>
      </c>
      <c r="C62" s="236"/>
      <c r="D62" s="72">
        <v>0</v>
      </c>
      <c r="E62" s="91">
        <v>0</v>
      </c>
    </row>
    <row r="63" spans="1:5" ht="25.2" x14ac:dyDescent="0.3">
      <c r="A63" s="19" t="s">
        <v>231</v>
      </c>
      <c r="B63" s="20" t="s">
        <v>232</v>
      </c>
      <c r="C63" s="235"/>
      <c r="D63" s="76">
        <f>D64+D65</f>
        <v>0</v>
      </c>
      <c r="E63" s="92">
        <f>E64+E65</f>
        <v>0</v>
      </c>
    </row>
    <row r="64" spans="1:5" ht="25.2" x14ac:dyDescent="0.3">
      <c r="A64" s="240" t="s">
        <v>233</v>
      </c>
      <c r="B64" s="239" t="s">
        <v>234</v>
      </c>
      <c r="C64" s="239"/>
      <c r="D64" s="80">
        <v>0</v>
      </c>
      <c r="E64" s="238">
        <v>0</v>
      </c>
    </row>
    <row r="65" spans="1:5" ht="25.2" x14ac:dyDescent="0.3">
      <c r="A65" s="240" t="s">
        <v>235</v>
      </c>
      <c r="B65" s="239" t="s">
        <v>236</v>
      </c>
      <c r="C65" s="239"/>
      <c r="D65" s="80">
        <v>0</v>
      </c>
      <c r="E65" s="238">
        <v>0</v>
      </c>
    </row>
    <row r="66" spans="1:5" ht="25.2" x14ac:dyDescent="0.3">
      <c r="A66" s="19" t="s">
        <v>237</v>
      </c>
      <c r="B66" s="20" t="s">
        <v>238</v>
      </c>
      <c r="C66" s="235"/>
      <c r="D66" s="76">
        <v>0</v>
      </c>
      <c r="E66" s="92">
        <v>0</v>
      </c>
    </row>
    <row r="67" spans="1:5" ht="50.4" x14ac:dyDescent="0.3">
      <c r="A67" s="19" t="s">
        <v>239</v>
      </c>
      <c r="B67" s="20" t="s">
        <v>240</v>
      </c>
      <c r="C67" s="235"/>
      <c r="D67" s="76">
        <f>D68+D69</f>
        <v>525002</v>
      </c>
      <c r="E67" s="92">
        <f>E68+E69</f>
        <v>5661673</v>
      </c>
    </row>
    <row r="68" spans="1:5" ht="25.2" x14ac:dyDescent="0.3">
      <c r="A68" s="240" t="s">
        <v>241</v>
      </c>
      <c r="B68" s="239" t="s">
        <v>242</v>
      </c>
      <c r="C68" s="239"/>
      <c r="D68" s="80">
        <v>426294</v>
      </c>
      <c r="E68" s="238">
        <v>4310756</v>
      </c>
    </row>
    <row r="69" spans="1:5" ht="37.799999999999997" x14ac:dyDescent="0.3">
      <c r="A69" s="240" t="s">
        <v>243</v>
      </c>
      <c r="B69" s="239" t="s">
        <v>244</v>
      </c>
      <c r="C69" s="239"/>
      <c r="D69" s="80">
        <v>98708</v>
      </c>
      <c r="E69" s="238">
        <v>1350917</v>
      </c>
    </row>
    <row r="70" spans="1:5" ht="25.2" x14ac:dyDescent="0.3">
      <c r="A70" s="19" t="s">
        <v>245</v>
      </c>
      <c r="B70" s="20" t="s">
        <v>246</v>
      </c>
      <c r="C70" s="235"/>
      <c r="D70" s="76">
        <v>909496</v>
      </c>
      <c r="E70" s="92">
        <v>971269</v>
      </c>
    </row>
    <row r="71" spans="1:5" ht="25.2" x14ac:dyDescent="0.3">
      <c r="A71" s="19" t="s">
        <v>247</v>
      </c>
      <c r="B71" s="20" t="s">
        <v>248</v>
      </c>
      <c r="C71" s="235"/>
      <c r="D71" s="76">
        <v>0</v>
      </c>
      <c r="E71" s="92">
        <v>0</v>
      </c>
    </row>
    <row r="72" spans="1:5" ht="25.2" x14ac:dyDescent="0.3">
      <c r="A72" s="19" t="s">
        <v>249</v>
      </c>
      <c r="B72" s="20" t="s">
        <v>250</v>
      </c>
      <c r="C72" s="235"/>
      <c r="D72" s="76">
        <f>D73+D76+D77+D78+D79</f>
        <v>55726291</v>
      </c>
      <c r="E72" s="92">
        <f>E73+E76+E77+E78+E79</f>
        <v>83725747</v>
      </c>
    </row>
    <row r="73" spans="1:5" ht="25.2" x14ac:dyDescent="0.3">
      <c r="A73" s="240" t="s">
        <v>251</v>
      </c>
      <c r="B73" s="239" t="s">
        <v>252</v>
      </c>
      <c r="C73" s="239"/>
      <c r="D73" s="80">
        <f>D74+D75</f>
        <v>0</v>
      </c>
      <c r="E73" s="238">
        <f>E74+E75</f>
        <v>0</v>
      </c>
    </row>
    <row r="74" spans="1:5" ht="25.2" x14ac:dyDescent="0.3">
      <c r="A74" s="240" t="s">
        <v>253</v>
      </c>
      <c r="B74" s="239" t="s">
        <v>254</v>
      </c>
      <c r="C74" s="239"/>
      <c r="D74" s="80">
        <v>0</v>
      </c>
      <c r="E74" s="238">
        <v>0</v>
      </c>
    </row>
    <row r="75" spans="1:5" ht="25.2" x14ac:dyDescent="0.3">
      <c r="A75" s="240" t="s">
        <v>255</v>
      </c>
      <c r="B75" s="239" t="s">
        <v>256</v>
      </c>
      <c r="C75" s="239"/>
      <c r="D75" s="80">
        <v>0</v>
      </c>
      <c r="E75" s="238">
        <v>0</v>
      </c>
    </row>
    <row r="76" spans="1:5" ht="25.2" x14ac:dyDescent="0.3">
      <c r="A76" s="240" t="s">
        <v>257</v>
      </c>
      <c r="B76" s="239" t="s">
        <v>258</v>
      </c>
      <c r="C76" s="239"/>
      <c r="D76" s="80">
        <v>31426291</v>
      </c>
      <c r="E76" s="238">
        <v>59425747</v>
      </c>
    </row>
    <row r="77" spans="1:5" ht="25.2" x14ac:dyDescent="0.3">
      <c r="A77" s="240" t="s">
        <v>259</v>
      </c>
      <c r="B77" s="239" t="s">
        <v>260</v>
      </c>
      <c r="C77" s="239"/>
      <c r="D77" s="80">
        <v>0</v>
      </c>
      <c r="E77" s="238">
        <v>0</v>
      </c>
    </row>
    <row r="78" spans="1:5" ht="25.2" x14ac:dyDescent="0.3">
      <c r="A78" s="240" t="s">
        <v>261</v>
      </c>
      <c r="B78" s="239" t="s">
        <v>262</v>
      </c>
      <c r="C78" s="239"/>
      <c r="D78" s="80">
        <v>0</v>
      </c>
      <c r="E78" s="238">
        <v>0</v>
      </c>
    </row>
    <row r="79" spans="1:5" ht="37.799999999999997" x14ac:dyDescent="0.3">
      <c r="A79" s="240" t="s">
        <v>263</v>
      </c>
      <c r="B79" s="239" t="s">
        <v>264</v>
      </c>
      <c r="C79" s="239"/>
      <c r="D79" s="80">
        <v>24300000</v>
      </c>
      <c r="E79" s="238">
        <v>24300000</v>
      </c>
    </row>
    <row r="80" spans="1:5" ht="25.2" x14ac:dyDescent="0.3">
      <c r="A80" s="19" t="s">
        <v>265</v>
      </c>
      <c r="B80" s="20" t="s">
        <v>266</v>
      </c>
      <c r="C80" s="235"/>
      <c r="D80" s="76">
        <f>D81+D82</f>
        <v>187</v>
      </c>
      <c r="E80" s="92">
        <f>E81+E82</f>
        <v>187</v>
      </c>
    </row>
    <row r="81" spans="1:5" ht="25.2" x14ac:dyDescent="0.3">
      <c r="A81" s="240" t="s">
        <v>267</v>
      </c>
      <c r="B81" s="239" t="s">
        <v>268</v>
      </c>
      <c r="C81" s="239"/>
      <c r="D81" s="80">
        <v>187</v>
      </c>
      <c r="E81" s="238">
        <v>187</v>
      </c>
    </row>
    <row r="82" spans="1:5" ht="25.2" x14ac:dyDescent="0.3">
      <c r="A82" s="240" t="s">
        <v>269</v>
      </c>
      <c r="B82" s="239" t="s">
        <v>270</v>
      </c>
      <c r="C82" s="239"/>
      <c r="D82" s="80">
        <v>0</v>
      </c>
      <c r="E82" s="238">
        <v>0</v>
      </c>
    </row>
    <row r="83" spans="1:5" ht="25.2" x14ac:dyDescent="0.3">
      <c r="A83" s="19" t="s">
        <v>271</v>
      </c>
      <c r="B83" s="20" t="s">
        <v>272</v>
      </c>
      <c r="C83" s="235"/>
      <c r="D83" s="76">
        <v>0</v>
      </c>
      <c r="E83" s="92">
        <v>0</v>
      </c>
    </row>
    <row r="84" spans="1:5" ht="25.2" x14ac:dyDescent="0.3">
      <c r="A84" s="19" t="s">
        <v>273</v>
      </c>
      <c r="B84" s="20" t="s">
        <v>274</v>
      </c>
      <c r="C84" s="235"/>
      <c r="D84" s="76">
        <f>D85+D86+D90+D91+D92</f>
        <v>128337000</v>
      </c>
      <c r="E84" s="92">
        <f>E85+E86+E90+E91+E92</f>
        <v>130799073</v>
      </c>
    </row>
    <row r="85" spans="1:5" ht="25.2" x14ac:dyDescent="0.3">
      <c r="A85" s="240" t="s">
        <v>275</v>
      </c>
      <c r="B85" s="239" t="s">
        <v>276</v>
      </c>
      <c r="C85" s="239"/>
      <c r="D85" s="80">
        <v>75838757</v>
      </c>
      <c r="E85" s="238">
        <v>78399073</v>
      </c>
    </row>
    <row r="86" spans="1:5" ht="25.2" x14ac:dyDescent="0.3">
      <c r="A86" s="240" t="s">
        <v>277</v>
      </c>
      <c r="B86" s="239" t="s">
        <v>278</v>
      </c>
      <c r="C86" s="239"/>
      <c r="D86" s="80">
        <f>D87+D88+D89</f>
        <v>15098243</v>
      </c>
      <c r="E86" s="238">
        <f>E87+E88+E89</f>
        <v>15000000</v>
      </c>
    </row>
    <row r="87" spans="1:5" ht="25.2" x14ac:dyDescent="0.3">
      <c r="A87" s="240" t="s">
        <v>279</v>
      </c>
      <c r="B87" s="239" t="s">
        <v>280</v>
      </c>
      <c r="C87" s="239"/>
      <c r="D87" s="80">
        <v>15000000</v>
      </c>
      <c r="E87" s="238">
        <v>15000000</v>
      </c>
    </row>
    <row r="88" spans="1:5" ht="25.2" x14ac:dyDescent="0.3">
      <c r="A88" s="240" t="s">
        <v>281</v>
      </c>
      <c r="B88" s="239" t="s">
        <v>282</v>
      </c>
      <c r="C88" s="239"/>
      <c r="D88" s="80">
        <v>0</v>
      </c>
      <c r="E88" s="238">
        <v>0</v>
      </c>
    </row>
    <row r="89" spans="1:5" ht="25.2" x14ac:dyDescent="0.3">
      <c r="A89" s="240" t="s">
        <v>283</v>
      </c>
      <c r="B89" s="239" t="s">
        <v>284</v>
      </c>
      <c r="C89" s="239"/>
      <c r="D89" s="80">
        <v>98243</v>
      </c>
      <c r="E89" s="238">
        <v>0</v>
      </c>
    </row>
    <row r="90" spans="1:5" ht="25.2" x14ac:dyDescent="0.3">
      <c r="A90" s="240" t="s">
        <v>285</v>
      </c>
      <c r="B90" s="239" t="s">
        <v>286</v>
      </c>
      <c r="C90" s="239"/>
      <c r="D90" s="80">
        <v>16500000</v>
      </c>
      <c r="E90" s="238">
        <v>16500000</v>
      </c>
    </row>
    <row r="91" spans="1:5" ht="25.2" x14ac:dyDescent="0.3">
      <c r="A91" s="240" t="s">
        <v>287</v>
      </c>
      <c r="B91" s="239" t="s">
        <v>288</v>
      </c>
      <c r="C91" s="239"/>
      <c r="D91" s="80">
        <v>7700000</v>
      </c>
      <c r="E91" s="238">
        <v>7700000</v>
      </c>
    </row>
    <row r="92" spans="1:5" ht="25.2" x14ac:dyDescent="0.3">
      <c r="A92" s="240" t="s">
        <v>289</v>
      </c>
      <c r="B92" s="239" t="s">
        <v>290</v>
      </c>
      <c r="C92" s="239"/>
      <c r="D92" s="80">
        <v>13200000</v>
      </c>
      <c r="E92" s="238">
        <v>13200000</v>
      </c>
    </row>
    <row r="93" spans="1:5" ht="25.2" x14ac:dyDescent="0.3">
      <c r="A93" s="19" t="s">
        <v>291</v>
      </c>
      <c r="B93" s="20" t="s">
        <v>292</v>
      </c>
      <c r="C93" s="235"/>
      <c r="D93" s="76">
        <f>D94+D95+D96+D97+D98+D99</f>
        <v>6229420</v>
      </c>
      <c r="E93" s="92">
        <f>E94+E95+E96+E97+E98+E99</f>
        <v>4958886</v>
      </c>
    </row>
    <row r="94" spans="1:5" ht="25.2" x14ac:dyDescent="0.3">
      <c r="A94" s="240" t="s">
        <v>293</v>
      </c>
      <c r="B94" s="239" t="s">
        <v>294</v>
      </c>
      <c r="C94" s="239"/>
      <c r="D94" s="80">
        <v>0</v>
      </c>
      <c r="E94" s="238">
        <v>0</v>
      </c>
    </row>
    <row r="95" spans="1:5" ht="37.799999999999997" x14ac:dyDescent="0.3">
      <c r="A95" s="240" t="s">
        <v>295</v>
      </c>
      <c r="B95" s="239" t="s">
        <v>296</v>
      </c>
      <c r="C95" s="239"/>
      <c r="D95" s="80">
        <v>0</v>
      </c>
      <c r="E95" s="238">
        <v>0</v>
      </c>
    </row>
    <row r="96" spans="1:5" ht="25.2" x14ac:dyDescent="0.3">
      <c r="A96" s="240" t="s">
        <v>297</v>
      </c>
      <c r="B96" s="239" t="s">
        <v>298</v>
      </c>
      <c r="C96" s="239"/>
      <c r="D96" s="80">
        <v>6229420</v>
      </c>
      <c r="E96" s="238">
        <v>4958886</v>
      </c>
    </row>
    <row r="97" spans="1:5" ht="25.2" x14ac:dyDescent="0.3">
      <c r="A97" s="240" t="s">
        <v>299</v>
      </c>
      <c r="B97" s="239" t="s">
        <v>300</v>
      </c>
      <c r="C97" s="239"/>
      <c r="D97" s="80">
        <v>0</v>
      </c>
      <c r="E97" s="238">
        <v>0</v>
      </c>
    </row>
    <row r="98" spans="1:5" ht="25.2" x14ac:dyDescent="0.3">
      <c r="A98" s="240" t="s">
        <v>301</v>
      </c>
      <c r="B98" s="239" t="s">
        <v>302</v>
      </c>
      <c r="C98" s="239"/>
      <c r="D98" s="80">
        <v>0</v>
      </c>
      <c r="E98" s="238">
        <v>0</v>
      </c>
    </row>
    <row r="99" spans="1:5" ht="25.2" x14ac:dyDescent="0.3">
      <c r="A99" s="240" t="s">
        <v>303</v>
      </c>
      <c r="B99" s="239" t="s">
        <v>304</v>
      </c>
      <c r="C99" s="239"/>
      <c r="D99" s="80">
        <v>0</v>
      </c>
      <c r="E99" s="238">
        <v>0</v>
      </c>
    </row>
    <row r="100" spans="1:5" ht="25.2" x14ac:dyDescent="0.3">
      <c r="A100" s="237" t="s">
        <v>305</v>
      </c>
      <c r="B100" s="236" t="s">
        <v>306</v>
      </c>
      <c r="C100" s="236"/>
      <c r="D100" s="72">
        <f>D63+D66+D67+D70+D71+D72+D80+D83+D84+D93</f>
        <v>191727396</v>
      </c>
      <c r="E100" s="91">
        <f>E63+E66+E67+E70+E71+E72+E80+E83+E84+E93</f>
        <v>226116835</v>
      </c>
    </row>
    <row r="101" spans="1:5" ht="37.799999999999997" x14ac:dyDescent="0.3">
      <c r="A101" s="237" t="s">
        <v>307</v>
      </c>
      <c r="B101" s="236" t="s">
        <v>308</v>
      </c>
      <c r="C101" s="236"/>
      <c r="D101" s="72">
        <f>D61-D100</f>
        <v>52466576463</v>
      </c>
      <c r="E101" s="91">
        <f>E61-E100</f>
        <v>69472859437</v>
      </c>
    </row>
    <row r="102" spans="1:5" ht="25.2" x14ac:dyDescent="0.3">
      <c r="A102" s="19" t="s">
        <v>309</v>
      </c>
      <c r="B102" s="20" t="s">
        <v>310</v>
      </c>
      <c r="C102" s="235"/>
      <c r="D102" s="76">
        <f>D103+D104</f>
        <v>43602646400</v>
      </c>
      <c r="E102" s="92">
        <f>E103+E104</f>
        <v>57809375800</v>
      </c>
    </row>
    <row r="103" spans="1:5" ht="25.2" x14ac:dyDescent="0.3">
      <c r="A103" s="19" t="s">
        <v>311</v>
      </c>
      <c r="B103" s="20" t="s">
        <v>312</v>
      </c>
      <c r="C103" s="235"/>
      <c r="D103" s="76">
        <v>174449849000</v>
      </c>
      <c r="E103" s="92">
        <v>174212768900</v>
      </c>
    </row>
    <row r="104" spans="1:5" ht="25.2" x14ac:dyDescent="0.3">
      <c r="A104" s="19" t="s">
        <v>313</v>
      </c>
      <c r="B104" s="20" t="s">
        <v>314</v>
      </c>
      <c r="C104" s="235"/>
      <c r="D104" s="76">
        <v>-130847202600</v>
      </c>
      <c r="E104" s="92">
        <v>-116403393100</v>
      </c>
    </row>
    <row r="105" spans="1:5" ht="25.2" x14ac:dyDescent="0.3">
      <c r="A105" s="19" t="s">
        <v>315</v>
      </c>
      <c r="B105" s="20" t="s">
        <v>316</v>
      </c>
      <c r="C105" s="235"/>
      <c r="D105" s="76">
        <v>-15970277754</v>
      </c>
      <c r="E105" s="92">
        <v>-13134483216</v>
      </c>
    </row>
    <row r="106" spans="1:5" ht="25.2" x14ac:dyDescent="0.3">
      <c r="A106" s="19" t="s">
        <v>317</v>
      </c>
      <c r="B106" s="20" t="s">
        <v>318</v>
      </c>
      <c r="C106" s="235"/>
      <c r="D106" s="76">
        <f>D107+D108</f>
        <v>24834207817</v>
      </c>
      <c r="E106" s="92">
        <f>E107+E108</f>
        <v>24797966853</v>
      </c>
    </row>
    <row r="107" spans="1:5" ht="25.2" x14ac:dyDescent="0.3">
      <c r="A107" s="240" t="s">
        <v>319</v>
      </c>
      <c r="B107" s="239" t="s">
        <v>320</v>
      </c>
      <c r="C107" s="239"/>
      <c r="D107" s="80">
        <v>24797966853</v>
      </c>
      <c r="E107" s="238">
        <v>22372731739</v>
      </c>
    </row>
    <row r="108" spans="1:5" ht="25.2" x14ac:dyDescent="0.3">
      <c r="A108" s="240" t="s">
        <v>321</v>
      </c>
      <c r="B108" s="239" t="s">
        <v>322</v>
      </c>
      <c r="C108" s="239"/>
      <c r="D108" s="80">
        <v>36240964</v>
      </c>
      <c r="E108" s="238">
        <v>2425235114</v>
      </c>
    </row>
    <row r="109" spans="1:5" ht="37.799999999999997" x14ac:dyDescent="0.3">
      <c r="A109" s="39" t="s">
        <v>323</v>
      </c>
      <c r="B109" s="40" t="s">
        <v>324</v>
      </c>
      <c r="C109" s="40"/>
      <c r="D109" s="41">
        <v>12032.88</v>
      </c>
      <c r="E109" s="42">
        <v>12017.57</v>
      </c>
    </row>
    <row r="110" spans="1:5" ht="25.2" x14ac:dyDescent="0.3">
      <c r="A110" s="237" t="s">
        <v>325</v>
      </c>
      <c r="B110" s="236" t="s">
        <v>326</v>
      </c>
      <c r="C110" s="236"/>
      <c r="D110" s="72">
        <f>D111+D112</f>
        <v>0</v>
      </c>
      <c r="E110" s="91">
        <f>E111+E112</f>
        <v>0</v>
      </c>
    </row>
    <row r="111" spans="1:5" ht="25.2" x14ac:dyDescent="0.3">
      <c r="A111" s="19" t="s">
        <v>327</v>
      </c>
      <c r="B111" s="20" t="s">
        <v>328</v>
      </c>
      <c r="C111" s="235"/>
      <c r="D111" s="76">
        <v>0</v>
      </c>
      <c r="E111" s="92">
        <v>0</v>
      </c>
    </row>
    <row r="112" spans="1:5" ht="37.799999999999997" x14ac:dyDescent="0.3">
      <c r="A112" s="19" t="s">
        <v>329</v>
      </c>
      <c r="B112" s="20" t="s">
        <v>330</v>
      </c>
      <c r="C112" s="235"/>
      <c r="D112" s="76">
        <v>0</v>
      </c>
      <c r="E112" s="92">
        <v>0</v>
      </c>
    </row>
    <row r="113" spans="1:6" ht="37.799999999999997" x14ac:dyDescent="0.3">
      <c r="A113" s="237" t="s">
        <v>331</v>
      </c>
      <c r="B113" s="236" t="s">
        <v>332</v>
      </c>
      <c r="C113" s="236"/>
      <c r="D113" s="72">
        <v>0</v>
      </c>
      <c r="E113" s="91">
        <v>0</v>
      </c>
    </row>
    <row r="114" spans="1:6" ht="25.2" x14ac:dyDescent="0.3">
      <c r="A114" s="19" t="s">
        <v>333</v>
      </c>
      <c r="B114" s="20" t="s">
        <v>334</v>
      </c>
      <c r="C114" s="235"/>
      <c r="D114" s="76">
        <v>0</v>
      </c>
      <c r="E114" s="92">
        <v>0</v>
      </c>
    </row>
    <row r="115" spans="1:6" ht="25.2" x14ac:dyDescent="0.3">
      <c r="A115" s="19" t="s">
        <v>335</v>
      </c>
      <c r="B115" s="20" t="s">
        <v>336</v>
      </c>
      <c r="C115" s="235"/>
      <c r="D115" s="76">
        <v>0</v>
      </c>
      <c r="E115" s="92">
        <v>0</v>
      </c>
    </row>
    <row r="116" spans="1:6" ht="25.2" x14ac:dyDescent="0.3">
      <c r="A116" s="19" t="s">
        <v>337</v>
      </c>
      <c r="B116" s="20" t="s">
        <v>338</v>
      </c>
      <c r="C116" s="235"/>
      <c r="D116" s="76">
        <v>0</v>
      </c>
      <c r="E116" s="92">
        <v>0</v>
      </c>
    </row>
    <row r="117" spans="1:6" ht="25.2" x14ac:dyDescent="0.3">
      <c r="A117" s="234" t="s">
        <v>339</v>
      </c>
      <c r="B117" s="233" t="s">
        <v>340</v>
      </c>
      <c r="C117" s="233"/>
      <c r="D117" s="141">
        <v>4360264.6399999997</v>
      </c>
      <c r="E117" s="142">
        <v>5780937.5800000001</v>
      </c>
    </row>
    <row r="118" spans="1:6" ht="15.6" customHeight="1" x14ac:dyDescent="0.3">
      <c r="A118" s="61"/>
      <c r="B118" s="61"/>
      <c r="C118" s="61"/>
    </row>
    <row r="119" spans="1:6" ht="15.6" customHeight="1" x14ac:dyDescent="0.3">
      <c r="A119" s="63"/>
      <c r="B119" s="63"/>
      <c r="C119" s="63"/>
    </row>
    <row r="120" spans="1:6" ht="15.6" customHeight="1" x14ac:dyDescent="0.3">
      <c r="A120" s="1"/>
      <c r="B120" s="1"/>
      <c r="C120" s="1"/>
      <c r="D120" s="1"/>
      <c r="E120" s="1"/>
      <c r="F120" s="1"/>
    </row>
    <row r="121" spans="1:6" ht="15.6" customHeight="1" x14ac:dyDescent="0.3">
      <c r="A121" s="1"/>
      <c r="B121" s="1"/>
      <c r="C121" s="1"/>
      <c r="D121" s="1"/>
      <c r="E121" s="1"/>
      <c r="F121" s="1"/>
    </row>
  </sheetData>
  <printOptions horizontalCentered="1"/>
  <pageMargins left="0" right="0" top="0.5899999737739563" bottom="0.5899999737739563" header="0.5" footer="0.5"/>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FA249-F2E9-465E-B01B-0D53AD8AE96D}">
  <sheetPr>
    <tabColor theme="4" tint="-0.499984740745262"/>
    <outlinePr summaryBelow="0"/>
  </sheetPr>
  <dimension ref="A1:F29"/>
  <sheetViews>
    <sheetView showGridLines="0" showZeros="0" showOutlineSymbols="0" topLeftCell="A16" zoomScaleNormal="100" workbookViewId="0">
      <selection activeCell="M13" sqref="M13"/>
    </sheetView>
  </sheetViews>
  <sheetFormatPr defaultRowHeight="14.4" x14ac:dyDescent="0.3"/>
  <cols>
    <col min="1" max="1" width="10.33203125" style="3" customWidth="1"/>
    <col min="2" max="2" width="47.21875" style="3" customWidth="1"/>
    <col min="3" max="3" width="7.5546875" style="3" customWidth="1"/>
    <col min="4" max="5" width="16.6640625" style="3" customWidth="1"/>
    <col min="6" max="16384" width="8.88671875" style="3"/>
  </cols>
  <sheetData>
    <row r="1" spans="1:6" ht="55.8" customHeight="1" x14ac:dyDescent="0.3">
      <c r="A1" s="1"/>
      <c r="B1" s="43"/>
    </row>
    <row r="2" spans="1:6" ht="22.2" customHeight="1" x14ac:dyDescent="0.3">
      <c r="A2" s="44"/>
    </row>
    <row r="3" spans="1:6" ht="4.2" customHeight="1" x14ac:dyDescent="0.3">
      <c r="A3" s="1"/>
      <c r="B3" s="1"/>
      <c r="C3" s="1"/>
      <c r="D3" s="1"/>
      <c r="E3" s="1"/>
      <c r="F3" s="1"/>
    </row>
    <row r="4" spans="1:6" ht="36.6" customHeight="1" x14ac:dyDescent="0.3">
      <c r="A4" s="45"/>
    </row>
    <row r="5" spans="1:6" ht="18.600000000000001" customHeight="1" x14ac:dyDescent="0.3">
      <c r="A5" s="46"/>
    </row>
    <row r="6" spans="1:6" ht="15.6" customHeight="1" x14ac:dyDescent="0.3">
      <c r="A6" s="47"/>
      <c r="B6" s="47"/>
    </row>
    <row r="7" spans="1:6" ht="15.6" customHeight="1" x14ac:dyDescent="0.3">
      <c r="A7" s="1"/>
      <c r="B7" s="1"/>
    </row>
    <row r="8" spans="1:6" ht="15.6" customHeight="1" x14ac:dyDescent="0.3">
      <c r="A8" s="47"/>
      <c r="B8" s="47"/>
    </row>
    <row r="9" spans="1:6" ht="15.6" customHeight="1" x14ac:dyDescent="0.3">
      <c r="A9" s="1"/>
      <c r="B9" s="1"/>
    </row>
    <row r="10" spans="1:6" ht="15.6" customHeight="1" x14ac:dyDescent="0.3">
      <c r="A10" s="47"/>
      <c r="B10" s="47"/>
    </row>
    <row r="11" spans="1:6" ht="15.6" customHeight="1" x14ac:dyDescent="0.3">
      <c r="A11" s="1"/>
      <c r="B11" s="1"/>
    </row>
    <row r="12" spans="1:6" ht="15.6" customHeight="1" x14ac:dyDescent="0.3">
      <c r="A12" s="47"/>
      <c r="B12" s="47"/>
    </row>
    <row r="13" spans="1:6" ht="15.6" customHeight="1" x14ac:dyDescent="0.3">
      <c r="A13" s="1"/>
      <c r="B13" s="1"/>
    </row>
    <row r="14" spans="1:6" ht="15.6" customHeight="1" x14ac:dyDescent="0.3">
      <c r="A14" s="1"/>
      <c r="B14" s="1"/>
      <c r="C14" s="1"/>
      <c r="D14" s="1"/>
      <c r="E14" s="48"/>
    </row>
    <row r="15" spans="1:6" ht="3.6" customHeight="1" x14ac:dyDescent="0.3">
      <c r="A15" s="9"/>
      <c r="B15" s="9"/>
      <c r="C15" s="9"/>
      <c r="D15" s="9"/>
      <c r="E15" s="9"/>
      <c r="F15" s="1"/>
    </row>
    <row r="16" spans="1:6" ht="40.799999999999997" customHeight="1" x14ac:dyDescent="0.3">
      <c r="A16" s="49" t="s">
        <v>341</v>
      </c>
      <c r="B16" s="50" t="s">
        <v>342</v>
      </c>
      <c r="C16" s="50" t="s">
        <v>343</v>
      </c>
      <c r="D16" s="50" t="s">
        <v>1070</v>
      </c>
      <c r="E16" s="51" t="s">
        <v>5</v>
      </c>
    </row>
    <row r="17" spans="1:6" ht="25.8" customHeight="1" x14ac:dyDescent="0.3">
      <c r="A17" s="52" t="s">
        <v>138</v>
      </c>
      <c r="B17" s="53" t="s">
        <v>344</v>
      </c>
      <c r="C17" s="36" t="s">
        <v>345</v>
      </c>
      <c r="D17" s="17">
        <v>69472859437</v>
      </c>
      <c r="E17" s="18">
        <v>65894836393</v>
      </c>
    </row>
    <row r="18" spans="1:6" ht="48" customHeight="1" x14ac:dyDescent="0.3">
      <c r="A18" s="52" t="s">
        <v>230</v>
      </c>
      <c r="B18" s="53" t="s">
        <v>346</v>
      </c>
      <c r="C18" s="36" t="s">
        <v>347</v>
      </c>
      <c r="D18" s="17">
        <v>36240964</v>
      </c>
      <c r="E18" s="18">
        <v>2425235114</v>
      </c>
    </row>
    <row r="19" spans="1:6" ht="48" customHeight="1" x14ac:dyDescent="0.3">
      <c r="A19" s="54" t="s">
        <v>348</v>
      </c>
      <c r="B19" s="55" t="s">
        <v>349</v>
      </c>
      <c r="C19" s="37" t="s">
        <v>350</v>
      </c>
      <c r="D19" s="21">
        <v>36240964</v>
      </c>
      <c r="E19" s="22">
        <v>2425235114</v>
      </c>
    </row>
    <row r="20" spans="1:6" ht="48" customHeight="1" x14ac:dyDescent="0.3">
      <c r="A20" s="54" t="s">
        <v>351</v>
      </c>
      <c r="B20" s="55" t="s">
        <v>352</v>
      </c>
      <c r="C20" s="37" t="s">
        <v>353</v>
      </c>
      <c r="D20" s="21">
        <v>0</v>
      </c>
      <c r="E20" s="22">
        <v>0</v>
      </c>
    </row>
    <row r="21" spans="1:6" ht="48" customHeight="1" x14ac:dyDescent="0.3">
      <c r="A21" s="52" t="s">
        <v>354</v>
      </c>
      <c r="B21" s="53" t="s">
        <v>355</v>
      </c>
      <c r="C21" s="36" t="s">
        <v>356</v>
      </c>
      <c r="D21" s="17">
        <v>-17042523938</v>
      </c>
      <c r="E21" s="18">
        <v>1152787930</v>
      </c>
    </row>
    <row r="22" spans="1:6" ht="25.8" customHeight="1" x14ac:dyDescent="0.3">
      <c r="A22" s="54" t="s">
        <v>357</v>
      </c>
      <c r="B22" s="55" t="s">
        <v>358</v>
      </c>
      <c r="C22" s="37" t="s">
        <v>359</v>
      </c>
      <c r="D22" s="21">
        <v>283057675</v>
      </c>
      <c r="E22" s="22">
        <v>1256856215</v>
      </c>
    </row>
    <row r="23" spans="1:6" ht="25.8" customHeight="1" x14ac:dyDescent="0.3">
      <c r="A23" s="54" t="s">
        <v>360</v>
      </c>
      <c r="B23" s="55" t="s">
        <v>361</v>
      </c>
      <c r="C23" s="37" t="s">
        <v>362</v>
      </c>
      <c r="D23" s="21">
        <v>-17325581613</v>
      </c>
      <c r="E23" s="22">
        <v>-104068285</v>
      </c>
    </row>
    <row r="24" spans="1:6" ht="37.200000000000003" customHeight="1" x14ac:dyDescent="0.3">
      <c r="A24" s="52" t="s">
        <v>363</v>
      </c>
      <c r="B24" s="53" t="s">
        <v>364</v>
      </c>
      <c r="C24" s="36" t="s">
        <v>365</v>
      </c>
      <c r="D24" s="17">
        <v>52466576463</v>
      </c>
      <c r="E24" s="18">
        <v>69472859437</v>
      </c>
    </row>
    <row r="25" spans="1:6" ht="25.8" customHeight="1" x14ac:dyDescent="0.3">
      <c r="A25" s="56" t="s">
        <v>366</v>
      </c>
      <c r="B25" s="57" t="s">
        <v>367</v>
      </c>
      <c r="C25" s="58" t="s">
        <v>368</v>
      </c>
      <c r="D25" s="59">
        <v>12032.88</v>
      </c>
      <c r="E25" s="60">
        <v>12017.57</v>
      </c>
    </row>
    <row r="26" spans="1:6" ht="6" customHeight="1" x14ac:dyDescent="0.3">
      <c r="A26" s="1"/>
      <c r="B26" s="1"/>
      <c r="C26" s="1"/>
      <c r="D26" s="1"/>
      <c r="E26" s="1"/>
      <c r="F26" s="1"/>
    </row>
    <row r="27" spans="1:6" ht="15.6" customHeight="1" x14ac:dyDescent="0.3">
      <c r="A27" s="61"/>
      <c r="B27" s="62"/>
      <c r="C27" s="62"/>
    </row>
    <row r="28" spans="1:6" ht="15.6" customHeight="1" x14ac:dyDescent="0.3">
      <c r="A28" s="63"/>
      <c r="B28" s="64"/>
      <c r="C28" s="64"/>
    </row>
    <row r="29" spans="1:6" ht="15" customHeight="1" x14ac:dyDescent="0.3">
      <c r="A29" s="1"/>
      <c r="B29" s="1"/>
      <c r="C29" s="1"/>
      <c r="D29" s="1"/>
      <c r="E29" s="1"/>
      <c r="F29" s="1"/>
    </row>
  </sheetData>
  <printOptions horizontalCentered="1"/>
  <pageMargins left="0" right="0" top="0.5899999737739563" bottom="0.5899999737739563" header="0.5" footer="0.5"/>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84802-6D7A-4222-81B5-DA91D74736CC}">
  <sheetPr>
    <tabColor theme="4" tint="-0.499984740745262"/>
    <outlinePr summaryBelow="0"/>
  </sheetPr>
  <dimension ref="A1:H59"/>
  <sheetViews>
    <sheetView showGridLines="0" showZeros="0" showOutlineSymbols="0" topLeftCell="A15" zoomScaleNormal="100" workbookViewId="0">
      <selection activeCell="E15" sqref="E1:G1048576"/>
    </sheetView>
  </sheetViews>
  <sheetFormatPr defaultRowHeight="14.4" x14ac:dyDescent="0.3"/>
  <cols>
    <col min="1" max="1" width="5.5546875" style="3" customWidth="1"/>
    <col min="2" max="2" width="29.77734375" style="3" customWidth="1"/>
    <col min="3" max="3" width="9.6640625" style="3" customWidth="1"/>
    <col min="4" max="5" width="11.77734375" style="3" customWidth="1"/>
    <col min="6" max="6" width="16.33203125" style="3" customWidth="1"/>
    <col min="7" max="7" width="11.77734375" style="3" customWidth="1"/>
    <col min="8" max="16384" width="8.88671875" style="3"/>
  </cols>
  <sheetData>
    <row r="1" spans="1:8" ht="55.8" customHeight="1" x14ac:dyDescent="0.3">
      <c r="A1" s="1"/>
      <c r="B1" s="65"/>
    </row>
    <row r="2" spans="1:8" ht="22.2" customHeight="1" x14ac:dyDescent="0.3">
      <c r="A2" s="44"/>
    </row>
    <row r="3" spans="1:8" ht="10.8" customHeight="1" x14ac:dyDescent="0.3">
      <c r="A3" s="1"/>
      <c r="B3" s="1"/>
      <c r="C3" s="1"/>
      <c r="D3" s="1"/>
      <c r="E3" s="1"/>
      <c r="F3" s="1"/>
      <c r="G3" s="1"/>
      <c r="H3" s="1"/>
    </row>
    <row r="4" spans="1:8" ht="36.6" customHeight="1" x14ac:dyDescent="0.3">
      <c r="A4" s="66"/>
    </row>
    <row r="5" spans="1:8" ht="18.600000000000001" customHeight="1" x14ac:dyDescent="0.3">
      <c r="A5" s="46"/>
    </row>
    <row r="6" spans="1:8" ht="15" customHeight="1" x14ac:dyDescent="0.3">
      <c r="A6" s="67"/>
      <c r="B6" s="47"/>
      <c r="C6" s="47"/>
    </row>
    <row r="7" spans="1:8" ht="15" customHeight="1" x14ac:dyDescent="0.3">
      <c r="A7" s="1"/>
      <c r="B7" s="1"/>
      <c r="C7" s="1"/>
    </row>
    <row r="8" spans="1:8" ht="15" customHeight="1" x14ac:dyDescent="0.3">
      <c r="A8" s="67"/>
      <c r="B8" s="47"/>
      <c r="C8" s="47"/>
    </row>
    <row r="9" spans="1:8" ht="15" customHeight="1" x14ac:dyDescent="0.3">
      <c r="A9" s="1"/>
      <c r="B9" s="1"/>
      <c r="C9" s="1"/>
    </row>
    <row r="10" spans="1:8" ht="15" customHeight="1" x14ac:dyDescent="0.3">
      <c r="A10" s="67"/>
      <c r="B10" s="47"/>
      <c r="C10" s="47"/>
    </row>
    <row r="11" spans="1:8" ht="15" customHeight="1" x14ac:dyDescent="0.3">
      <c r="A11" s="1"/>
      <c r="B11" s="1"/>
      <c r="C11" s="1"/>
    </row>
    <row r="12" spans="1:8" ht="15" customHeight="1" x14ac:dyDescent="0.3">
      <c r="A12" s="67"/>
      <c r="B12" s="47"/>
      <c r="C12" s="47"/>
    </row>
    <row r="13" spans="1:8" ht="15" customHeight="1" x14ac:dyDescent="0.3">
      <c r="A13" s="1"/>
      <c r="B13" s="1"/>
      <c r="C13" s="1"/>
    </row>
    <row r="14" spans="1:8" ht="15" customHeight="1" x14ac:dyDescent="0.3">
      <c r="A14" s="9"/>
      <c r="B14" s="9"/>
      <c r="C14" s="9"/>
      <c r="D14" s="10"/>
      <c r="E14" s="9"/>
      <c r="F14" s="9"/>
      <c r="G14" s="68"/>
    </row>
    <row r="15" spans="1:8" ht="70.8" customHeight="1" x14ac:dyDescent="0.3">
      <c r="A15" s="11" t="s">
        <v>341</v>
      </c>
      <c r="B15" s="12" t="s">
        <v>369</v>
      </c>
      <c r="C15" s="12" t="s">
        <v>370</v>
      </c>
      <c r="D15" s="12" t="s">
        <v>371</v>
      </c>
      <c r="E15" s="12" t="s">
        <v>372</v>
      </c>
      <c r="F15" s="12" t="s">
        <v>373</v>
      </c>
      <c r="G15" s="69" t="s">
        <v>374</v>
      </c>
    </row>
    <row r="16" spans="1:8" ht="25.8" customHeight="1" x14ac:dyDescent="0.3">
      <c r="A16" s="70" t="s">
        <v>138</v>
      </c>
      <c r="B16" s="71" t="s">
        <v>375</v>
      </c>
      <c r="C16" s="16" t="s">
        <v>376</v>
      </c>
      <c r="D16" s="72">
        <v>0</v>
      </c>
      <c r="E16" s="72">
        <v>0</v>
      </c>
      <c r="F16" s="72">
        <v>0</v>
      </c>
      <c r="G16" s="73">
        <v>0</v>
      </c>
    </row>
    <row r="17" spans="1:7" ht="16.2" customHeight="1" x14ac:dyDescent="0.3">
      <c r="A17" s="70"/>
      <c r="B17" s="71" t="s">
        <v>377</v>
      </c>
      <c r="C17" s="16" t="s">
        <v>378</v>
      </c>
      <c r="D17" s="72">
        <v>0</v>
      </c>
      <c r="E17" s="72">
        <v>0</v>
      </c>
      <c r="F17" s="72">
        <v>0</v>
      </c>
      <c r="G17" s="73">
        <v>0</v>
      </c>
    </row>
    <row r="18" spans="1:7" ht="25.8" customHeight="1" x14ac:dyDescent="0.3">
      <c r="A18" s="70" t="s">
        <v>230</v>
      </c>
      <c r="B18" s="71" t="s">
        <v>379</v>
      </c>
      <c r="C18" s="16" t="s">
        <v>380</v>
      </c>
      <c r="D18" s="72">
        <v>0</v>
      </c>
      <c r="E18" s="72">
        <v>0</v>
      </c>
      <c r="F18" s="72">
        <v>0</v>
      </c>
      <c r="G18" s="73">
        <v>0</v>
      </c>
    </row>
    <row r="19" spans="1:7" ht="25.8" customHeight="1" x14ac:dyDescent="0.3">
      <c r="A19" s="74"/>
      <c r="B19" s="75" t="s">
        <v>381</v>
      </c>
      <c r="C19" s="20" t="s">
        <v>382</v>
      </c>
      <c r="D19" s="76">
        <v>0</v>
      </c>
      <c r="E19" s="76">
        <v>0</v>
      </c>
      <c r="F19" s="76">
        <v>0</v>
      </c>
      <c r="G19" s="77">
        <v>0</v>
      </c>
    </row>
    <row r="20" spans="1:7" ht="25.8" customHeight="1" x14ac:dyDescent="0.3">
      <c r="A20" s="70"/>
      <c r="B20" s="71" t="s">
        <v>383</v>
      </c>
      <c r="C20" s="16" t="s">
        <v>384</v>
      </c>
      <c r="D20" s="72">
        <v>0</v>
      </c>
      <c r="E20" s="72">
        <v>0</v>
      </c>
      <c r="F20" s="72">
        <v>0</v>
      </c>
      <c r="G20" s="73">
        <v>0</v>
      </c>
    </row>
    <row r="21" spans="1:7" ht="25.8" customHeight="1" x14ac:dyDescent="0.3">
      <c r="A21" s="70" t="s">
        <v>354</v>
      </c>
      <c r="B21" s="71" t="s">
        <v>385</v>
      </c>
      <c r="C21" s="16" t="s">
        <v>386</v>
      </c>
      <c r="D21" s="72">
        <v>0</v>
      </c>
      <c r="E21" s="72">
        <v>0</v>
      </c>
      <c r="F21" s="72">
        <v>0</v>
      </c>
      <c r="G21" s="73">
        <v>0</v>
      </c>
    </row>
    <row r="22" spans="1:7" ht="25.8" customHeight="1" x14ac:dyDescent="0.3">
      <c r="A22" s="74" t="s">
        <v>387</v>
      </c>
      <c r="B22" s="75" t="s">
        <v>165</v>
      </c>
      <c r="C22" s="20" t="s">
        <v>388</v>
      </c>
      <c r="D22" s="76">
        <v>0</v>
      </c>
      <c r="E22" s="76">
        <v>0</v>
      </c>
      <c r="F22" s="76">
        <v>4000000000</v>
      </c>
      <c r="G22" s="77">
        <v>7.5999999999999998E-2</v>
      </c>
    </row>
    <row r="23" spans="1:7" ht="16.2" customHeight="1" x14ac:dyDescent="0.3">
      <c r="A23" s="74" t="s">
        <v>389</v>
      </c>
      <c r="B23" s="75" t="s">
        <v>390</v>
      </c>
      <c r="C23" s="20" t="s">
        <v>391</v>
      </c>
      <c r="D23" s="76">
        <v>40</v>
      </c>
      <c r="E23" s="76">
        <v>100000000</v>
      </c>
      <c r="F23" s="76">
        <v>4000000000</v>
      </c>
      <c r="G23" s="77">
        <v>7.5999999999999998E-2</v>
      </c>
    </row>
    <row r="24" spans="1:7" ht="25.8" customHeight="1" x14ac:dyDescent="0.3">
      <c r="A24" s="74" t="s">
        <v>392</v>
      </c>
      <c r="B24" s="75" t="s">
        <v>393</v>
      </c>
      <c r="C24" s="20" t="s">
        <v>394</v>
      </c>
      <c r="D24" s="76">
        <v>0</v>
      </c>
      <c r="E24" s="76">
        <v>0</v>
      </c>
      <c r="F24" s="76">
        <v>45246197142</v>
      </c>
      <c r="G24" s="243">
        <v>0.85919999999999996</v>
      </c>
    </row>
    <row r="25" spans="1:7" ht="16.2" customHeight="1" x14ac:dyDescent="0.3">
      <c r="A25" s="74" t="s">
        <v>395</v>
      </c>
      <c r="B25" s="75" t="s">
        <v>400</v>
      </c>
      <c r="C25" s="20" t="s">
        <v>396</v>
      </c>
      <c r="D25" s="76">
        <v>80000</v>
      </c>
      <c r="E25" s="76">
        <v>99978.356159999996</v>
      </c>
      <c r="F25" s="76">
        <v>7998268493</v>
      </c>
      <c r="G25" s="77">
        <v>0.15190000000000001</v>
      </c>
    </row>
    <row r="26" spans="1:7" ht="16.2" customHeight="1" x14ac:dyDescent="0.3">
      <c r="A26" s="74" t="s">
        <v>397</v>
      </c>
      <c r="B26" s="75" t="s">
        <v>403</v>
      </c>
      <c r="C26" s="20" t="s">
        <v>398</v>
      </c>
      <c r="D26" s="76">
        <v>30000</v>
      </c>
      <c r="E26" s="76">
        <v>100136.30136</v>
      </c>
      <c r="F26" s="76">
        <v>3004089041</v>
      </c>
      <c r="G26" s="77">
        <v>5.7000000000000002E-2</v>
      </c>
    </row>
    <row r="27" spans="1:7" ht="16.2" customHeight="1" x14ac:dyDescent="0.3">
      <c r="A27" s="74" t="s">
        <v>399</v>
      </c>
      <c r="B27" s="75" t="s">
        <v>406</v>
      </c>
      <c r="C27" s="20" t="s">
        <v>401</v>
      </c>
      <c r="D27" s="76">
        <v>30000</v>
      </c>
      <c r="E27" s="76">
        <v>101048.20547</v>
      </c>
      <c r="F27" s="76">
        <v>3031446164</v>
      </c>
      <c r="G27" s="77">
        <v>5.7599999999999998E-2</v>
      </c>
    </row>
    <row r="28" spans="1:7" ht="16.2" customHeight="1" x14ac:dyDescent="0.3">
      <c r="A28" s="74" t="s">
        <v>402</v>
      </c>
      <c r="B28" s="75" t="s">
        <v>409</v>
      </c>
      <c r="C28" s="20" t="s">
        <v>404</v>
      </c>
      <c r="D28" s="76">
        <v>110000</v>
      </c>
      <c r="E28" s="76">
        <v>101689.75753</v>
      </c>
      <c r="F28" s="76">
        <v>11185873328</v>
      </c>
      <c r="G28" s="77">
        <v>0.21240000000000001</v>
      </c>
    </row>
    <row r="29" spans="1:7" ht="16.2" customHeight="1" x14ac:dyDescent="0.3">
      <c r="A29" s="74" t="s">
        <v>405</v>
      </c>
      <c r="B29" s="75" t="s">
        <v>412</v>
      </c>
      <c r="C29" s="20" t="s">
        <v>407</v>
      </c>
      <c r="D29" s="76">
        <v>105000</v>
      </c>
      <c r="E29" s="76">
        <v>101289.72602</v>
      </c>
      <c r="F29" s="76">
        <v>10635421232</v>
      </c>
      <c r="G29" s="77">
        <v>0.20200000000000001</v>
      </c>
    </row>
    <row r="30" spans="1:7" ht="16.2" customHeight="1" x14ac:dyDescent="0.3">
      <c r="A30" s="74" t="s">
        <v>408</v>
      </c>
      <c r="B30" s="75" t="s">
        <v>415</v>
      </c>
      <c r="C30" s="20" t="s">
        <v>410</v>
      </c>
      <c r="D30" s="76">
        <v>13419</v>
      </c>
      <c r="E30" s="76">
        <v>99944.66433</v>
      </c>
      <c r="F30" s="76">
        <v>1341157451</v>
      </c>
      <c r="G30" s="77">
        <v>2.5499999999999998E-2</v>
      </c>
    </row>
    <row r="31" spans="1:7" ht="16.2" customHeight="1" x14ac:dyDescent="0.3">
      <c r="A31" s="74" t="s">
        <v>411</v>
      </c>
      <c r="B31" s="75" t="s">
        <v>417</v>
      </c>
      <c r="C31" s="20" t="s">
        <v>413</v>
      </c>
      <c r="D31" s="76">
        <v>30000</v>
      </c>
      <c r="E31" s="76">
        <v>100545.09603</v>
      </c>
      <c r="F31" s="76">
        <v>3016352881</v>
      </c>
      <c r="G31" s="77">
        <v>5.7299999999999997E-2</v>
      </c>
    </row>
    <row r="32" spans="1:7" ht="16.2" customHeight="1" x14ac:dyDescent="0.3">
      <c r="A32" s="74" t="s">
        <v>414</v>
      </c>
      <c r="B32" s="75" t="s">
        <v>418</v>
      </c>
      <c r="C32" s="20" t="s">
        <v>416</v>
      </c>
      <c r="D32" s="76">
        <v>50000</v>
      </c>
      <c r="E32" s="76">
        <v>100671.77103</v>
      </c>
      <c r="F32" s="76">
        <v>5033588552</v>
      </c>
      <c r="G32" s="77">
        <v>9.5600000000000004E-2</v>
      </c>
    </row>
    <row r="33" spans="1:7" ht="16.2" customHeight="1" x14ac:dyDescent="0.3">
      <c r="A33" s="70"/>
      <c r="B33" s="71" t="s">
        <v>377</v>
      </c>
      <c r="C33" s="16" t="s">
        <v>419</v>
      </c>
      <c r="D33" s="72">
        <v>448459</v>
      </c>
      <c r="E33" s="72">
        <v>0</v>
      </c>
      <c r="F33" s="72">
        <v>49246197142</v>
      </c>
      <c r="G33" s="73">
        <v>0.93520000000000003</v>
      </c>
    </row>
    <row r="34" spans="1:7" ht="25.8" customHeight="1" x14ac:dyDescent="0.3">
      <c r="A34" s="70" t="s">
        <v>363</v>
      </c>
      <c r="B34" s="71" t="s">
        <v>420</v>
      </c>
      <c r="C34" s="16" t="s">
        <v>421</v>
      </c>
      <c r="D34" s="72">
        <v>0</v>
      </c>
      <c r="E34" s="72">
        <v>0</v>
      </c>
      <c r="F34" s="72">
        <v>0</v>
      </c>
      <c r="G34" s="73">
        <v>0</v>
      </c>
    </row>
    <row r="35" spans="1:7" ht="25.8" customHeight="1" x14ac:dyDescent="0.3">
      <c r="A35" s="74" t="s">
        <v>387</v>
      </c>
      <c r="B35" s="75" t="s">
        <v>422</v>
      </c>
      <c r="C35" s="20" t="s">
        <v>423</v>
      </c>
      <c r="D35" s="76">
        <v>0</v>
      </c>
      <c r="E35" s="76">
        <v>0</v>
      </c>
      <c r="F35" s="76">
        <v>0</v>
      </c>
      <c r="G35" s="77">
        <v>0</v>
      </c>
    </row>
    <row r="36" spans="1:7" ht="25.2" x14ac:dyDescent="0.3">
      <c r="A36" s="74" t="s">
        <v>392</v>
      </c>
      <c r="B36" s="75" t="s">
        <v>424</v>
      </c>
      <c r="C36" s="20" t="s">
        <v>425</v>
      </c>
      <c r="D36" s="76">
        <v>0</v>
      </c>
      <c r="E36" s="76">
        <v>0</v>
      </c>
      <c r="F36" s="76">
        <v>0</v>
      </c>
      <c r="G36" s="77">
        <v>0</v>
      </c>
    </row>
    <row r="37" spans="1:7" ht="25.2" x14ac:dyDescent="0.3">
      <c r="A37" s="74"/>
      <c r="B37" s="75" t="s">
        <v>381</v>
      </c>
      <c r="C37" s="20" t="s">
        <v>426</v>
      </c>
      <c r="D37" s="76">
        <v>0</v>
      </c>
      <c r="E37" s="76">
        <v>0</v>
      </c>
      <c r="F37" s="76">
        <v>0</v>
      </c>
      <c r="G37" s="77">
        <v>0</v>
      </c>
    </row>
    <row r="38" spans="1:7" ht="25.2" x14ac:dyDescent="0.3">
      <c r="A38" s="70"/>
      <c r="B38" s="71" t="s">
        <v>427</v>
      </c>
      <c r="C38" s="16" t="s">
        <v>428</v>
      </c>
      <c r="D38" s="72">
        <v>448459</v>
      </c>
      <c r="E38" s="72">
        <v>0</v>
      </c>
      <c r="F38" s="72">
        <v>49246197142</v>
      </c>
      <c r="G38" s="73">
        <v>0.93520000000000003</v>
      </c>
    </row>
    <row r="39" spans="1:7" ht="25.2" x14ac:dyDescent="0.3">
      <c r="A39" s="70" t="s">
        <v>366</v>
      </c>
      <c r="B39" s="71" t="s">
        <v>429</v>
      </c>
      <c r="C39" s="16" t="s">
        <v>430</v>
      </c>
      <c r="D39" s="72">
        <v>0</v>
      </c>
      <c r="E39" s="72">
        <v>0</v>
      </c>
      <c r="F39" s="72">
        <v>0</v>
      </c>
      <c r="G39" s="73">
        <v>0</v>
      </c>
    </row>
    <row r="40" spans="1:7" ht="25.2" x14ac:dyDescent="0.3">
      <c r="A40" s="74" t="s">
        <v>387</v>
      </c>
      <c r="B40" s="75" t="s">
        <v>431</v>
      </c>
      <c r="C40" s="20" t="s">
        <v>432</v>
      </c>
      <c r="D40" s="76">
        <v>0</v>
      </c>
      <c r="E40" s="76">
        <v>0</v>
      </c>
      <c r="F40" s="76">
        <v>0</v>
      </c>
      <c r="G40" s="77">
        <v>0</v>
      </c>
    </row>
    <row r="41" spans="1:7" ht="25.2" x14ac:dyDescent="0.3">
      <c r="A41" s="74" t="s">
        <v>392</v>
      </c>
      <c r="B41" s="75" t="s">
        <v>433</v>
      </c>
      <c r="C41" s="20" t="s">
        <v>434</v>
      </c>
      <c r="D41" s="76">
        <v>0</v>
      </c>
      <c r="E41" s="76">
        <v>0</v>
      </c>
      <c r="F41" s="76">
        <v>993552605</v>
      </c>
      <c r="G41" s="77">
        <v>1.89E-2</v>
      </c>
    </row>
    <row r="42" spans="1:7" ht="25.2" x14ac:dyDescent="0.3">
      <c r="A42" s="74" t="s">
        <v>435</v>
      </c>
      <c r="B42" s="75" t="s">
        <v>436</v>
      </c>
      <c r="C42" s="20" t="s">
        <v>437</v>
      </c>
      <c r="D42" s="76">
        <v>0</v>
      </c>
      <c r="E42" s="76">
        <v>0</v>
      </c>
      <c r="F42" s="76">
        <v>0</v>
      </c>
      <c r="G42" s="77">
        <v>0</v>
      </c>
    </row>
    <row r="43" spans="1:7" ht="37.799999999999997" x14ac:dyDescent="0.3">
      <c r="A43" s="74" t="s">
        <v>438</v>
      </c>
      <c r="B43" s="75" t="s">
        <v>439</v>
      </c>
      <c r="C43" s="20" t="s">
        <v>440</v>
      </c>
      <c r="D43" s="76">
        <v>0</v>
      </c>
      <c r="E43" s="76">
        <v>0</v>
      </c>
      <c r="F43" s="76">
        <v>0</v>
      </c>
      <c r="G43" s="77">
        <v>0</v>
      </c>
    </row>
    <row r="44" spans="1:7" ht="37.799999999999997" x14ac:dyDescent="0.3">
      <c r="A44" s="74" t="s">
        <v>441</v>
      </c>
      <c r="B44" s="75" t="s">
        <v>442</v>
      </c>
      <c r="C44" s="20" t="s">
        <v>443</v>
      </c>
      <c r="D44" s="76">
        <v>0</v>
      </c>
      <c r="E44" s="76">
        <v>0</v>
      </c>
      <c r="F44" s="76">
        <v>0</v>
      </c>
      <c r="G44" s="77">
        <v>0</v>
      </c>
    </row>
    <row r="45" spans="1:7" ht="25.2" x14ac:dyDescent="0.3">
      <c r="A45" s="74" t="s">
        <v>444</v>
      </c>
      <c r="B45" s="75" t="s">
        <v>445</v>
      </c>
      <c r="C45" s="20" t="s">
        <v>446</v>
      </c>
      <c r="D45" s="76">
        <v>0</v>
      </c>
      <c r="E45" s="76">
        <v>0</v>
      </c>
      <c r="F45" s="76">
        <v>0</v>
      </c>
      <c r="G45" s="77">
        <v>0</v>
      </c>
    </row>
    <row r="46" spans="1:7" ht="25.2" x14ac:dyDescent="0.3">
      <c r="A46" s="74" t="s">
        <v>447</v>
      </c>
      <c r="B46" s="75" t="s">
        <v>448</v>
      </c>
      <c r="C46" s="20" t="s">
        <v>449</v>
      </c>
      <c r="D46" s="76">
        <v>0</v>
      </c>
      <c r="E46" s="76">
        <v>0</v>
      </c>
      <c r="F46" s="76">
        <v>0</v>
      </c>
      <c r="G46" s="77">
        <v>0</v>
      </c>
    </row>
    <row r="47" spans="1:7" ht="25.2" x14ac:dyDescent="0.3">
      <c r="A47" s="70"/>
      <c r="B47" s="71" t="s">
        <v>381</v>
      </c>
      <c r="C47" s="16" t="s">
        <v>450</v>
      </c>
      <c r="D47" s="72">
        <v>0</v>
      </c>
      <c r="E47" s="72">
        <v>0</v>
      </c>
      <c r="F47" s="72">
        <v>993552605</v>
      </c>
      <c r="G47" s="73">
        <v>1.89E-2</v>
      </c>
    </row>
    <row r="48" spans="1:7" ht="25.2" x14ac:dyDescent="0.3">
      <c r="A48" s="70" t="s">
        <v>332</v>
      </c>
      <c r="B48" s="71" t="s">
        <v>451</v>
      </c>
      <c r="C48" s="16" t="s">
        <v>452</v>
      </c>
      <c r="D48" s="72">
        <v>0</v>
      </c>
      <c r="E48" s="72">
        <v>0</v>
      </c>
      <c r="F48" s="72">
        <v>0</v>
      </c>
      <c r="G48" s="73">
        <v>0</v>
      </c>
    </row>
    <row r="49" spans="1:8" ht="25.2" x14ac:dyDescent="0.3">
      <c r="A49" s="74" t="s">
        <v>387</v>
      </c>
      <c r="B49" s="75" t="s">
        <v>453</v>
      </c>
      <c r="C49" s="20" t="s">
        <v>454</v>
      </c>
      <c r="D49" s="76">
        <v>0</v>
      </c>
      <c r="E49" s="76">
        <v>0</v>
      </c>
      <c r="F49" s="76">
        <v>2418554112</v>
      </c>
      <c r="G49" s="77">
        <v>4.5900000000000003E-2</v>
      </c>
    </row>
    <row r="50" spans="1:8" ht="25.2" x14ac:dyDescent="0.3">
      <c r="A50" s="78"/>
      <c r="B50" s="79" t="s">
        <v>455</v>
      </c>
      <c r="C50" s="24" t="s">
        <v>456</v>
      </c>
      <c r="D50" s="80">
        <v>0</v>
      </c>
      <c r="E50" s="80">
        <v>0</v>
      </c>
      <c r="F50" s="80">
        <v>2418554112</v>
      </c>
      <c r="G50" s="81">
        <v>4.5900000000000003E-2</v>
      </c>
    </row>
    <row r="51" spans="1:8" ht="25.2" x14ac:dyDescent="0.3">
      <c r="A51" s="78"/>
      <c r="B51" s="79" t="s">
        <v>457</v>
      </c>
      <c r="C51" s="24" t="s">
        <v>458</v>
      </c>
      <c r="D51" s="80">
        <v>0</v>
      </c>
      <c r="E51" s="80">
        <v>0</v>
      </c>
      <c r="F51" s="80">
        <v>0</v>
      </c>
      <c r="G51" s="81">
        <v>0</v>
      </c>
    </row>
    <row r="52" spans="1:8" ht="25.2" x14ac:dyDescent="0.3">
      <c r="A52" s="78"/>
      <c r="B52" s="79" t="s">
        <v>459</v>
      </c>
      <c r="C52" s="24" t="s">
        <v>460</v>
      </c>
      <c r="D52" s="80">
        <v>0</v>
      </c>
      <c r="E52" s="80">
        <v>0</v>
      </c>
      <c r="F52" s="80">
        <v>0</v>
      </c>
      <c r="G52" s="81">
        <v>0</v>
      </c>
    </row>
    <row r="53" spans="1:8" ht="25.2" x14ac:dyDescent="0.3">
      <c r="A53" s="74" t="s">
        <v>392</v>
      </c>
      <c r="B53" s="75" t="s">
        <v>461</v>
      </c>
      <c r="C53" s="20" t="s">
        <v>462</v>
      </c>
      <c r="D53" s="76">
        <v>0</v>
      </c>
      <c r="E53" s="76">
        <v>0</v>
      </c>
      <c r="F53" s="76">
        <v>0</v>
      </c>
      <c r="G53" s="77">
        <v>0</v>
      </c>
    </row>
    <row r="54" spans="1:8" ht="25.2" x14ac:dyDescent="0.3">
      <c r="A54" s="74" t="s">
        <v>435</v>
      </c>
      <c r="B54" s="75" t="s">
        <v>463</v>
      </c>
      <c r="C54" s="20" t="s">
        <v>464</v>
      </c>
      <c r="D54" s="76">
        <v>0</v>
      </c>
      <c r="E54" s="76">
        <v>0</v>
      </c>
      <c r="F54" s="76">
        <v>0</v>
      </c>
      <c r="G54" s="77">
        <v>0</v>
      </c>
    </row>
    <row r="55" spans="1:8" ht="25.2" x14ac:dyDescent="0.3">
      <c r="A55" s="70"/>
      <c r="B55" s="71" t="s">
        <v>381</v>
      </c>
      <c r="C55" s="16" t="s">
        <v>465</v>
      </c>
      <c r="D55" s="72">
        <v>0</v>
      </c>
      <c r="E55" s="72">
        <v>0</v>
      </c>
      <c r="F55" s="72">
        <v>2418554112</v>
      </c>
      <c r="G55" s="73">
        <v>4.5900000000000003E-2</v>
      </c>
    </row>
    <row r="56" spans="1:8" ht="25.2" x14ac:dyDescent="0.3">
      <c r="A56" s="82" t="s">
        <v>466</v>
      </c>
      <c r="B56" s="83" t="s">
        <v>467</v>
      </c>
      <c r="C56" s="28" t="s">
        <v>468</v>
      </c>
      <c r="D56" s="84">
        <v>0</v>
      </c>
      <c r="E56" s="84">
        <v>0</v>
      </c>
      <c r="F56" s="84">
        <v>52658303859</v>
      </c>
      <c r="G56" s="85">
        <v>1</v>
      </c>
    </row>
    <row r="57" spans="1:8" ht="10.8" customHeight="1" x14ac:dyDescent="0.3">
      <c r="A57" s="1"/>
      <c r="B57" s="1"/>
      <c r="C57" s="1"/>
      <c r="D57" s="1"/>
      <c r="E57" s="1"/>
      <c r="F57" s="1"/>
      <c r="G57" s="1"/>
      <c r="H57" s="1"/>
    </row>
    <row r="58" spans="1:8" ht="13.2" customHeight="1" x14ac:dyDescent="0.3">
      <c r="A58" s="62"/>
      <c r="B58" s="62"/>
      <c r="C58" s="62"/>
    </row>
    <row r="59" spans="1:8" ht="13.2" customHeight="1" x14ac:dyDescent="0.3">
      <c r="A59" s="64"/>
      <c r="B59" s="64"/>
      <c r="C59" s="64"/>
    </row>
  </sheetData>
  <printOptions horizontalCentered="1"/>
  <pageMargins left="0" right="0" top="0.5899999737739563" bottom="0.5899999737739563" header="0.5" footer="0.5"/>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64CA-9D93-49B9-ABAB-BE3CC72D625A}">
  <sheetPr>
    <tabColor theme="4" tint="-0.499984740745262"/>
    <outlinePr summaryBelow="0"/>
  </sheetPr>
  <dimension ref="A1:E69"/>
  <sheetViews>
    <sheetView showGridLines="0" showZeros="0" showOutlineSymbols="0" topLeftCell="A43" zoomScaleNormal="100" workbookViewId="0">
      <selection activeCell="P51" sqref="P51"/>
    </sheetView>
  </sheetViews>
  <sheetFormatPr defaultRowHeight="14.4" x14ac:dyDescent="0.3"/>
  <cols>
    <col min="1" max="1" width="49.6640625" style="3" customWidth="1"/>
    <col min="2" max="2" width="5.5546875" style="3" customWidth="1"/>
    <col min="3" max="3" width="8.33203125" style="3" customWidth="1"/>
    <col min="4" max="4" width="19.21875" style="3" customWidth="1"/>
    <col min="5" max="5" width="22.33203125" style="3" customWidth="1"/>
    <col min="6" max="16384" width="8.88671875" style="3"/>
  </cols>
  <sheetData>
    <row r="1" spans="1:3" ht="28.2" customHeight="1" x14ac:dyDescent="0.25">
      <c r="A1" s="1"/>
      <c r="B1" s="1"/>
      <c r="C1" s="86"/>
    </row>
    <row r="2" spans="1:3" ht="34.799999999999997" customHeight="1" x14ac:dyDescent="0.3">
      <c r="A2" s="87"/>
    </row>
    <row r="3" spans="1:3" ht="6.6" customHeight="1" x14ac:dyDescent="0.3">
      <c r="A3" s="1"/>
      <c r="B3" s="1"/>
      <c r="C3" s="1"/>
    </row>
    <row r="4" spans="1:3" ht="15.6" customHeight="1" x14ac:dyDescent="0.3">
      <c r="A4" s="66"/>
    </row>
    <row r="5" spans="1:3" ht="15.6" customHeight="1" x14ac:dyDescent="0.3">
      <c r="A5" s="88"/>
    </row>
    <row r="6" spans="1:3" ht="10.8" customHeight="1" x14ac:dyDescent="0.3">
      <c r="A6" s="89"/>
    </row>
    <row r="7" spans="1:3" ht="9" customHeight="1" x14ac:dyDescent="0.3">
      <c r="A7" s="1"/>
      <c r="B7" s="1"/>
      <c r="C7" s="90"/>
    </row>
    <row r="8" spans="1:3" ht="15.6" customHeight="1" x14ac:dyDescent="0.3">
      <c r="A8" s="47"/>
      <c r="B8" s="47"/>
    </row>
    <row r="9" spans="1:3" ht="15.6" customHeight="1" x14ac:dyDescent="0.3">
      <c r="A9" s="1"/>
      <c r="B9" s="1"/>
    </row>
    <row r="10" spans="1:3" ht="15.6" customHeight="1" x14ac:dyDescent="0.3">
      <c r="A10" s="47"/>
      <c r="B10" s="47"/>
    </row>
    <row r="11" spans="1:3" ht="15.6" customHeight="1" x14ac:dyDescent="0.3">
      <c r="A11" s="1"/>
      <c r="B11" s="1"/>
    </row>
    <row r="12" spans="1:3" ht="15.6" customHeight="1" x14ac:dyDescent="0.3">
      <c r="A12" s="47"/>
      <c r="B12" s="47"/>
    </row>
    <row r="13" spans="1:3" ht="15.6" customHeight="1" x14ac:dyDescent="0.3">
      <c r="A13" s="1"/>
      <c r="B13" s="1"/>
    </row>
    <row r="14" spans="1:3" ht="15.6" customHeight="1" x14ac:dyDescent="0.3">
      <c r="A14" s="47"/>
      <c r="B14" s="47"/>
    </row>
    <row r="15" spans="1:3" ht="15.6" customHeight="1" x14ac:dyDescent="0.3">
      <c r="A15" s="1"/>
      <c r="B15" s="1"/>
    </row>
    <row r="16" spans="1:3" ht="15.6" customHeight="1" x14ac:dyDescent="0.3">
      <c r="A16" s="9"/>
      <c r="B16" s="9"/>
      <c r="C16" s="9"/>
    </row>
    <row r="17" spans="1:5" ht="39.6" customHeight="1" x14ac:dyDescent="0.3">
      <c r="A17" s="11" t="s">
        <v>469</v>
      </c>
      <c r="B17" s="12" t="s">
        <v>1</v>
      </c>
      <c r="C17" s="12" t="s">
        <v>2</v>
      </c>
      <c r="D17" s="12" t="s">
        <v>1070</v>
      </c>
      <c r="E17" s="69" t="s">
        <v>5</v>
      </c>
    </row>
    <row r="18" spans="1:5" ht="25.8" customHeight="1" x14ac:dyDescent="0.3">
      <c r="A18" s="15" t="s">
        <v>470</v>
      </c>
      <c r="B18" s="16" t="s">
        <v>138</v>
      </c>
      <c r="C18" s="16"/>
      <c r="D18" s="72">
        <v>0</v>
      </c>
      <c r="E18" s="91">
        <v>0</v>
      </c>
    </row>
    <row r="19" spans="1:5" ht="25.8" customHeight="1" x14ac:dyDescent="0.3">
      <c r="A19" s="15" t="s">
        <v>471</v>
      </c>
      <c r="B19" s="16" t="s">
        <v>8</v>
      </c>
      <c r="C19" s="16"/>
      <c r="D19" s="72">
        <v>36240964</v>
      </c>
      <c r="E19" s="91">
        <v>2425235114</v>
      </c>
    </row>
    <row r="20" spans="1:5" ht="37.200000000000003" customHeight="1" x14ac:dyDescent="0.3">
      <c r="A20" s="15" t="s">
        <v>472</v>
      </c>
      <c r="B20" s="16" t="s">
        <v>10</v>
      </c>
      <c r="C20" s="16"/>
      <c r="D20" s="72">
        <v>958267256</v>
      </c>
      <c r="E20" s="91">
        <v>-1529636065</v>
      </c>
    </row>
    <row r="21" spans="1:5" ht="37.200000000000003" customHeight="1" x14ac:dyDescent="0.3">
      <c r="A21" s="19" t="s">
        <v>473</v>
      </c>
      <c r="B21" s="20" t="s">
        <v>16</v>
      </c>
      <c r="C21" s="20"/>
      <c r="D21" s="76">
        <v>932266712</v>
      </c>
      <c r="E21" s="92">
        <f>E22+E23</f>
        <v>-1559472781</v>
      </c>
    </row>
    <row r="22" spans="1:5" ht="25.8" customHeight="1" x14ac:dyDescent="0.3">
      <c r="A22" s="19" t="s">
        <v>474</v>
      </c>
      <c r="B22" s="20" t="s">
        <v>18</v>
      </c>
      <c r="C22" s="20"/>
      <c r="D22" s="244"/>
      <c r="E22" s="92">
        <v>0</v>
      </c>
    </row>
    <row r="23" spans="1:5" ht="37.200000000000003" customHeight="1" x14ac:dyDescent="0.3">
      <c r="A23" s="19" t="s">
        <v>475</v>
      </c>
      <c r="B23" s="20" t="s">
        <v>20</v>
      </c>
      <c r="C23" s="20"/>
      <c r="D23" s="76">
        <v>932266712</v>
      </c>
      <c r="E23" s="92">
        <v>-1559472781</v>
      </c>
    </row>
    <row r="24" spans="1:5" ht="25.8" customHeight="1" x14ac:dyDescent="0.3">
      <c r="A24" s="19" t="s">
        <v>476</v>
      </c>
      <c r="B24" s="20" t="s">
        <v>22</v>
      </c>
      <c r="C24" s="20"/>
      <c r="D24" s="76">
        <v>26000544</v>
      </c>
      <c r="E24" s="92">
        <v>29836716</v>
      </c>
    </row>
    <row r="25" spans="1:5" ht="48" customHeight="1" x14ac:dyDescent="0.3">
      <c r="A25" s="15" t="s">
        <v>477</v>
      </c>
      <c r="B25" s="16" t="s">
        <v>24</v>
      </c>
      <c r="C25" s="16"/>
      <c r="D25" s="72">
        <v>994508220</v>
      </c>
      <c r="E25" s="91">
        <f>E19+E20</f>
        <v>895599049</v>
      </c>
    </row>
    <row r="26" spans="1:5" ht="25.8" customHeight="1" x14ac:dyDescent="0.3">
      <c r="A26" s="19" t="s">
        <v>478</v>
      </c>
      <c r="B26" s="20" t="s">
        <v>61</v>
      </c>
      <c r="C26" s="20"/>
      <c r="D26" s="76">
        <v>13681593744</v>
      </c>
      <c r="E26" s="92">
        <v>-10548432348</v>
      </c>
    </row>
    <row r="27" spans="1:5" ht="37.200000000000003" customHeight="1" x14ac:dyDescent="0.3">
      <c r="A27" s="19" t="s">
        <v>479</v>
      </c>
      <c r="B27" s="20" t="s">
        <v>30</v>
      </c>
      <c r="C27" s="20"/>
      <c r="D27" s="76">
        <v>0</v>
      </c>
      <c r="E27" s="92">
        <v>0</v>
      </c>
    </row>
    <row r="28" spans="1:5" ht="25.8" customHeight="1" x14ac:dyDescent="0.3">
      <c r="A28" s="19" t="s">
        <v>480</v>
      </c>
      <c r="B28" s="20" t="s">
        <v>32</v>
      </c>
      <c r="C28" s="20"/>
      <c r="D28" s="76">
        <v>971925874</v>
      </c>
      <c r="E28" s="92">
        <v>-1237588392</v>
      </c>
    </row>
    <row r="29" spans="1:5" ht="25.8" customHeight="1" x14ac:dyDescent="0.3">
      <c r="A29" s="19" t="s">
        <v>481</v>
      </c>
      <c r="B29" s="20" t="s">
        <v>34</v>
      </c>
      <c r="C29" s="20"/>
      <c r="D29" s="76">
        <v>0</v>
      </c>
      <c r="E29" s="92">
        <v>0</v>
      </c>
    </row>
    <row r="30" spans="1:5" ht="25.8" customHeight="1" x14ac:dyDescent="0.3">
      <c r="A30" s="19" t="s">
        <v>482</v>
      </c>
      <c r="B30" s="20" t="s">
        <v>41</v>
      </c>
      <c r="C30" s="20"/>
      <c r="D30" s="76">
        <v>0</v>
      </c>
      <c r="E30" s="92">
        <v>0</v>
      </c>
    </row>
    <row r="31" spans="1:5" ht="37.200000000000003" customHeight="1" x14ac:dyDescent="0.3">
      <c r="A31" s="19" t="s">
        <v>483</v>
      </c>
      <c r="B31" s="20" t="s">
        <v>43</v>
      </c>
      <c r="C31" s="20"/>
      <c r="D31" s="76">
        <v>0</v>
      </c>
      <c r="E31" s="92">
        <v>0</v>
      </c>
    </row>
    <row r="32" spans="1:5" ht="37.200000000000003" customHeight="1" x14ac:dyDescent="0.3">
      <c r="A32" s="19" t="s">
        <v>484</v>
      </c>
      <c r="B32" s="20" t="s">
        <v>45</v>
      </c>
      <c r="C32" s="20"/>
      <c r="D32" s="76">
        <v>-5136671</v>
      </c>
      <c r="E32" s="92">
        <v>-94642232</v>
      </c>
    </row>
    <row r="33" spans="1:5" ht="25.2" x14ac:dyDescent="0.3">
      <c r="A33" s="19" t="s">
        <v>485</v>
      </c>
      <c r="B33" s="20" t="s">
        <v>53</v>
      </c>
      <c r="C33" s="20"/>
      <c r="D33" s="76">
        <v>0</v>
      </c>
      <c r="E33" s="92">
        <v>0</v>
      </c>
    </row>
    <row r="34" spans="1:5" ht="37.799999999999997" x14ac:dyDescent="0.3">
      <c r="A34" s="19" t="s">
        <v>486</v>
      </c>
      <c r="B34" s="20" t="s">
        <v>55</v>
      </c>
      <c r="C34" s="20"/>
      <c r="D34" s="76">
        <v>-61773</v>
      </c>
      <c r="E34" s="92">
        <v>46345</v>
      </c>
    </row>
    <row r="35" spans="1:5" ht="25.2" x14ac:dyDescent="0.3">
      <c r="A35" s="19" t="s">
        <v>487</v>
      </c>
      <c r="B35" s="20" t="s">
        <v>57</v>
      </c>
      <c r="C35" s="20"/>
      <c r="D35" s="76">
        <v>0</v>
      </c>
      <c r="E35" s="92">
        <v>-15200000</v>
      </c>
    </row>
    <row r="36" spans="1:5" ht="25.2" x14ac:dyDescent="0.3">
      <c r="A36" s="19" t="s">
        <v>488</v>
      </c>
      <c r="B36" s="20" t="s">
        <v>59</v>
      </c>
      <c r="C36" s="20"/>
      <c r="D36" s="76">
        <v>0</v>
      </c>
      <c r="E36" s="92">
        <v>0</v>
      </c>
    </row>
    <row r="37" spans="1:5" ht="25.2" x14ac:dyDescent="0.3">
      <c r="A37" s="19" t="s">
        <v>489</v>
      </c>
      <c r="B37" s="20" t="s">
        <v>490</v>
      </c>
      <c r="C37" s="20"/>
      <c r="D37" s="76">
        <v>-52729466</v>
      </c>
      <c r="E37" s="92">
        <v>-62506859</v>
      </c>
    </row>
    <row r="38" spans="1:5" ht="37.799999999999997" x14ac:dyDescent="0.3">
      <c r="A38" s="19" t="s">
        <v>491</v>
      </c>
      <c r="B38" s="20" t="s">
        <v>492</v>
      </c>
      <c r="C38" s="20"/>
      <c r="D38" s="76">
        <v>-2462073</v>
      </c>
      <c r="E38" s="92">
        <v>-1640316</v>
      </c>
    </row>
    <row r="39" spans="1:5" ht="25.2" x14ac:dyDescent="0.3">
      <c r="A39" s="19" t="s">
        <v>493</v>
      </c>
      <c r="B39" s="20" t="s">
        <v>494</v>
      </c>
      <c r="C39" s="20"/>
      <c r="D39" s="76">
        <v>0</v>
      </c>
      <c r="E39" s="92">
        <v>0</v>
      </c>
    </row>
    <row r="40" spans="1:5" ht="25.2" x14ac:dyDescent="0.3">
      <c r="A40" s="15" t="s">
        <v>495</v>
      </c>
      <c r="B40" s="16" t="s">
        <v>496</v>
      </c>
      <c r="C40" s="16"/>
      <c r="D40" s="72">
        <f>D25+D27+D28+D29+D30+D31+D32+D33+D34+D35+D36+D37+D38+D39+D26</f>
        <v>15587637855</v>
      </c>
      <c r="E40" s="91">
        <f>E25+E27+E28+E29+E30+E31+E32+E33+E34+E35+E36+E37+E38+E39+E26</f>
        <v>-11064364753</v>
      </c>
    </row>
    <row r="41" spans="1:5" ht="25.2" x14ac:dyDescent="0.3">
      <c r="A41" s="15" t="s">
        <v>497</v>
      </c>
      <c r="B41" s="16" t="s">
        <v>230</v>
      </c>
      <c r="C41" s="16"/>
      <c r="D41" s="72">
        <v>0</v>
      </c>
      <c r="E41" s="91">
        <v>0</v>
      </c>
    </row>
    <row r="42" spans="1:5" ht="25.2" x14ac:dyDescent="0.3">
      <c r="A42" s="19" t="s">
        <v>498</v>
      </c>
      <c r="B42" s="20" t="s">
        <v>127</v>
      </c>
      <c r="C42" s="20"/>
      <c r="D42" s="76">
        <v>283057675</v>
      </c>
      <c r="E42" s="92">
        <v>1256856215</v>
      </c>
    </row>
    <row r="43" spans="1:5" ht="25.2" x14ac:dyDescent="0.3">
      <c r="A43" s="19" t="s">
        <v>499</v>
      </c>
      <c r="B43" s="20" t="s">
        <v>129</v>
      </c>
      <c r="C43" s="20"/>
      <c r="D43" s="76">
        <v>-17325581613</v>
      </c>
      <c r="E43" s="92">
        <v>-104068285</v>
      </c>
    </row>
    <row r="44" spans="1:5" ht="25.2" x14ac:dyDescent="0.3">
      <c r="A44" s="19" t="s">
        <v>500</v>
      </c>
      <c r="B44" s="20" t="s">
        <v>501</v>
      </c>
      <c r="C44" s="20"/>
      <c r="D44" s="76">
        <v>0</v>
      </c>
      <c r="E44" s="92">
        <v>0</v>
      </c>
    </row>
    <row r="45" spans="1:5" ht="25.2" x14ac:dyDescent="0.3">
      <c r="A45" s="19" t="s">
        <v>502</v>
      </c>
      <c r="B45" s="20" t="s">
        <v>503</v>
      </c>
      <c r="C45" s="20"/>
      <c r="D45" s="76">
        <v>0</v>
      </c>
      <c r="E45" s="92">
        <v>0</v>
      </c>
    </row>
    <row r="46" spans="1:5" ht="25.2" x14ac:dyDescent="0.3">
      <c r="A46" s="19" t="s">
        <v>504</v>
      </c>
      <c r="B46" s="20" t="s">
        <v>505</v>
      </c>
      <c r="C46" s="20"/>
      <c r="D46" s="76">
        <v>0</v>
      </c>
      <c r="E46" s="92">
        <v>0</v>
      </c>
    </row>
    <row r="47" spans="1:5" ht="25.2" x14ac:dyDescent="0.3">
      <c r="A47" s="15" t="s">
        <v>506</v>
      </c>
      <c r="B47" s="16" t="s">
        <v>125</v>
      </c>
      <c r="C47" s="16"/>
      <c r="D47" s="72">
        <f>D42+D43+D44+D45+D46</f>
        <v>-17042523938</v>
      </c>
      <c r="E47" s="91">
        <f>E42+E43+E44+E45+E46</f>
        <v>1152787930</v>
      </c>
    </row>
    <row r="48" spans="1:5" ht="37.799999999999997" x14ac:dyDescent="0.3">
      <c r="A48" s="15" t="s">
        <v>507</v>
      </c>
      <c r="B48" s="16" t="s">
        <v>131</v>
      </c>
      <c r="C48" s="16"/>
      <c r="D48" s="72">
        <f>D40+D47</f>
        <v>-1454886083</v>
      </c>
      <c r="E48" s="91">
        <f>E40+E47</f>
        <v>-9911576823</v>
      </c>
    </row>
    <row r="49" spans="1:5" ht="25.2" x14ac:dyDescent="0.3">
      <c r="A49" s="15" t="s">
        <v>508</v>
      </c>
      <c r="B49" s="16" t="s">
        <v>509</v>
      </c>
      <c r="C49" s="16"/>
      <c r="D49" s="72">
        <v>0</v>
      </c>
      <c r="E49" s="91">
        <v>0</v>
      </c>
    </row>
    <row r="50" spans="1:5" ht="25.2" x14ac:dyDescent="0.3">
      <c r="A50" s="15" t="s">
        <v>510</v>
      </c>
      <c r="B50" s="16" t="s">
        <v>511</v>
      </c>
      <c r="C50" s="16"/>
      <c r="D50" s="72">
        <f>D51+D55+D56</f>
        <v>3873440195</v>
      </c>
      <c r="E50" s="91">
        <f>E51+E55+E56</f>
        <v>13785017018</v>
      </c>
    </row>
    <row r="51" spans="1:5" ht="25.2" x14ac:dyDescent="0.3">
      <c r="A51" s="19" t="s">
        <v>512</v>
      </c>
      <c r="B51" s="20" t="s">
        <v>513</v>
      </c>
      <c r="C51" s="20"/>
      <c r="D51" s="76">
        <f>D52+D53+D54</f>
        <v>3873440195</v>
      </c>
      <c r="E51" s="92">
        <f>E52+E53+E54</f>
        <v>13769817018</v>
      </c>
    </row>
    <row r="52" spans="1:5" ht="25.2" x14ac:dyDescent="0.3">
      <c r="A52" s="19" t="s">
        <v>514</v>
      </c>
      <c r="B52" s="20" t="s">
        <v>515</v>
      </c>
      <c r="C52" s="20"/>
      <c r="D52" s="76">
        <v>3873440195</v>
      </c>
      <c r="E52" s="92">
        <v>13769817018</v>
      </c>
    </row>
    <row r="53" spans="1:5" ht="25.2" x14ac:dyDescent="0.3">
      <c r="A53" s="19" t="s">
        <v>516</v>
      </c>
      <c r="B53" s="20" t="s">
        <v>517</v>
      </c>
      <c r="C53" s="20"/>
      <c r="D53" s="76">
        <v>0</v>
      </c>
      <c r="E53" s="92">
        <v>0</v>
      </c>
    </row>
    <row r="54" spans="1:5" ht="25.2" x14ac:dyDescent="0.3">
      <c r="A54" s="19" t="s">
        <v>149</v>
      </c>
      <c r="B54" s="20" t="s">
        <v>518</v>
      </c>
      <c r="C54" s="20"/>
      <c r="D54" s="76">
        <v>0</v>
      </c>
      <c r="E54" s="92">
        <v>0</v>
      </c>
    </row>
    <row r="55" spans="1:5" ht="25.2" x14ac:dyDescent="0.3">
      <c r="A55" s="19" t="s">
        <v>519</v>
      </c>
      <c r="B55" s="20" t="s">
        <v>520</v>
      </c>
      <c r="C55" s="20"/>
      <c r="D55" s="76">
        <v>0</v>
      </c>
      <c r="E55" s="92">
        <v>15200000</v>
      </c>
    </row>
    <row r="56" spans="1:5" ht="25.2" x14ac:dyDescent="0.3">
      <c r="A56" s="19" t="s">
        <v>521</v>
      </c>
      <c r="B56" s="20" t="s">
        <v>522</v>
      </c>
      <c r="C56" s="20"/>
      <c r="D56" s="76">
        <v>0</v>
      </c>
      <c r="E56" s="92">
        <v>0</v>
      </c>
    </row>
    <row r="57" spans="1:5" ht="25.2" x14ac:dyDescent="0.3">
      <c r="A57" s="15" t="s">
        <v>523</v>
      </c>
      <c r="B57" s="16" t="s">
        <v>524</v>
      </c>
      <c r="C57" s="16"/>
      <c r="D57" s="72">
        <v>0</v>
      </c>
      <c r="E57" s="91">
        <v>0</v>
      </c>
    </row>
    <row r="58" spans="1:5" ht="25.2" x14ac:dyDescent="0.3">
      <c r="A58" s="15" t="s">
        <v>525</v>
      </c>
      <c r="B58" s="16" t="s">
        <v>526</v>
      </c>
      <c r="C58" s="16"/>
      <c r="D58" s="72">
        <f>D59+D63+D64</f>
        <v>2418554112</v>
      </c>
      <c r="E58" s="91">
        <f>E59+E63+E64</f>
        <v>3873440195</v>
      </c>
    </row>
    <row r="59" spans="1:5" ht="25.2" x14ac:dyDescent="0.3">
      <c r="A59" s="19" t="s">
        <v>512</v>
      </c>
      <c r="B59" s="20" t="s">
        <v>527</v>
      </c>
      <c r="C59" s="20"/>
      <c r="D59" s="76">
        <f>D60+D61+D62</f>
        <v>2418554112</v>
      </c>
      <c r="E59" s="92">
        <f>E60+E61+E62</f>
        <v>3873440195</v>
      </c>
    </row>
    <row r="60" spans="1:5" ht="25.2" x14ac:dyDescent="0.3">
      <c r="A60" s="19" t="s">
        <v>514</v>
      </c>
      <c r="B60" s="20" t="s">
        <v>528</v>
      </c>
      <c r="C60" s="20"/>
      <c r="D60" s="76">
        <v>2418554112</v>
      </c>
      <c r="E60" s="92">
        <v>3873440195</v>
      </c>
    </row>
    <row r="61" spans="1:5" ht="25.2" x14ac:dyDescent="0.3">
      <c r="A61" s="19" t="s">
        <v>516</v>
      </c>
      <c r="B61" s="20" t="s">
        <v>529</v>
      </c>
      <c r="C61" s="20"/>
      <c r="D61" s="76">
        <v>0</v>
      </c>
      <c r="E61" s="92">
        <v>0</v>
      </c>
    </row>
    <row r="62" spans="1:5" ht="25.2" x14ac:dyDescent="0.3">
      <c r="A62" s="19" t="s">
        <v>149</v>
      </c>
      <c r="B62" s="20" t="s">
        <v>530</v>
      </c>
      <c r="C62" s="20"/>
      <c r="D62" s="76">
        <v>0</v>
      </c>
      <c r="E62" s="92">
        <v>0</v>
      </c>
    </row>
    <row r="63" spans="1:5" ht="25.2" x14ac:dyDescent="0.3">
      <c r="A63" s="19" t="s">
        <v>531</v>
      </c>
      <c r="B63" s="20" t="s">
        <v>532</v>
      </c>
      <c r="C63" s="20"/>
      <c r="D63" s="76">
        <v>0</v>
      </c>
      <c r="E63" s="92">
        <v>0</v>
      </c>
    </row>
    <row r="64" spans="1:5" ht="25.2" x14ac:dyDescent="0.3">
      <c r="A64" s="19" t="s">
        <v>521</v>
      </c>
      <c r="B64" s="20" t="s">
        <v>533</v>
      </c>
      <c r="C64" s="20"/>
      <c r="D64" s="76">
        <v>0</v>
      </c>
      <c r="E64" s="92">
        <v>0</v>
      </c>
    </row>
    <row r="65" spans="1:5" ht="25.2" x14ac:dyDescent="0.3">
      <c r="A65" s="27" t="s">
        <v>534</v>
      </c>
      <c r="B65" s="28" t="s">
        <v>535</v>
      </c>
      <c r="C65" s="28"/>
      <c r="D65" s="84">
        <f>D58-D50</f>
        <v>-1454886083</v>
      </c>
      <c r="E65" s="93">
        <f>E58-E50</f>
        <v>-9911576823</v>
      </c>
    </row>
    <row r="66" spans="1:5" ht="13.2" customHeight="1" x14ac:dyDescent="0.3">
      <c r="A66" s="1"/>
      <c r="B66" s="1"/>
      <c r="C66" s="1"/>
      <c r="D66" s="1"/>
    </row>
    <row r="67" spans="1:5" ht="13.2" customHeight="1" x14ac:dyDescent="0.3">
      <c r="A67" s="62"/>
      <c r="B67" s="62"/>
      <c r="C67" s="62"/>
    </row>
    <row r="68" spans="1:5" ht="15.6" customHeight="1" x14ac:dyDescent="0.3">
      <c r="A68" s="46"/>
      <c r="B68" s="89"/>
      <c r="C68" s="89"/>
    </row>
    <row r="69" spans="1:5" ht="13.2" customHeight="1" x14ac:dyDescent="0.2">
      <c r="A69" s="94"/>
      <c r="B69" s="95"/>
      <c r="C69" s="95"/>
      <c r="D69" s="96"/>
    </row>
  </sheetData>
  <printOptions horizontalCentered="1"/>
  <pageMargins left="0" right="0" top="0.5899999737739563" bottom="0.5899999737739563" header="0.5" footer="0.5"/>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BF71-86E9-40FD-970A-3E4803EB02BF}">
  <sheetPr>
    <tabColor theme="5" tint="0.59999389629810485"/>
    <outlinePr summaryBelow="0"/>
  </sheetPr>
  <dimension ref="A1:G101"/>
  <sheetViews>
    <sheetView showGridLines="0" showZeros="0" showOutlineSymbols="0" topLeftCell="A73" zoomScaleNormal="100" workbookViewId="0">
      <selection activeCell="D18" sqref="D18:F90"/>
    </sheetView>
  </sheetViews>
  <sheetFormatPr defaultRowHeight="14.4" x14ac:dyDescent="0.3"/>
  <cols>
    <col min="1" max="1" width="5.5546875" style="3" customWidth="1"/>
    <col min="2" max="2" width="31.21875" style="3" customWidth="1"/>
    <col min="3" max="3" width="9" style="3" customWidth="1"/>
    <col min="4" max="6" width="16.6640625" style="3" customWidth="1"/>
    <col min="7" max="16384" width="8.88671875" style="3"/>
  </cols>
  <sheetData>
    <row r="1" spans="1:7" ht="55.8" customHeight="1" x14ac:dyDescent="0.3">
      <c r="A1" s="1"/>
      <c r="B1" s="1"/>
      <c r="C1" s="97"/>
      <c r="D1" s="65"/>
    </row>
    <row r="2" spans="1:7" ht="43.2" customHeight="1" x14ac:dyDescent="0.3">
      <c r="A2" s="87"/>
    </row>
    <row r="3" spans="1:7" ht="10.8" customHeight="1" x14ac:dyDescent="0.3">
      <c r="A3" s="1"/>
      <c r="B3" s="1"/>
      <c r="C3" s="1"/>
      <c r="D3" s="1"/>
      <c r="E3" s="1"/>
      <c r="F3" s="1"/>
      <c r="G3" s="1"/>
    </row>
    <row r="4" spans="1:7" ht="36.6" customHeight="1" x14ac:dyDescent="0.3">
      <c r="A4" s="66"/>
    </row>
    <row r="5" spans="1:7" ht="22.2" customHeight="1" x14ac:dyDescent="0.3">
      <c r="A5" s="46"/>
    </row>
    <row r="6" spans="1:7" ht="15.6" customHeight="1" x14ac:dyDescent="0.3">
      <c r="A6" s="62"/>
      <c r="B6" s="47"/>
      <c r="C6" s="47"/>
    </row>
    <row r="7" spans="1:7" ht="15.6" customHeight="1" x14ac:dyDescent="0.3">
      <c r="A7" s="1"/>
      <c r="B7" s="1"/>
      <c r="C7" s="1"/>
    </row>
    <row r="8" spans="1:7" ht="15.6" customHeight="1" x14ac:dyDescent="0.3">
      <c r="A8" s="62"/>
      <c r="B8" s="47"/>
      <c r="C8" s="47"/>
    </row>
    <row r="9" spans="1:7" ht="15.6" customHeight="1" x14ac:dyDescent="0.3">
      <c r="A9" s="1"/>
      <c r="B9" s="1"/>
      <c r="C9" s="1"/>
    </row>
    <row r="10" spans="1:7" ht="15.6" customHeight="1" x14ac:dyDescent="0.3">
      <c r="A10" s="62"/>
      <c r="B10" s="47"/>
      <c r="C10" s="47"/>
    </row>
    <row r="11" spans="1:7" ht="15.6" customHeight="1" x14ac:dyDescent="0.3">
      <c r="A11" s="1"/>
      <c r="B11" s="1"/>
      <c r="C11" s="1"/>
    </row>
    <row r="12" spans="1:7" ht="15.6" customHeight="1" x14ac:dyDescent="0.3">
      <c r="A12" s="62"/>
      <c r="B12" s="47"/>
      <c r="C12" s="47"/>
    </row>
    <row r="13" spans="1:7" ht="15.6" customHeight="1" x14ac:dyDescent="0.3">
      <c r="A13" s="1"/>
      <c r="B13" s="1"/>
      <c r="C13" s="1"/>
    </row>
    <row r="14" spans="1:7" ht="15" customHeight="1" x14ac:dyDescent="0.3">
      <c r="A14" s="1"/>
      <c r="B14" s="1"/>
      <c r="C14" s="1"/>
      <c r="D14" s="1"/>
      <c r="E14" s="1"/>
      <c r="F14" s="1"/>
      <c r="G14" s="1"/>
    </row>
    <row r="15" spans="1:7" ht="25.8" customHeight="1" x14ac:dyDescent="0.3">
      <c r="A15" s="98"/>
    </row>
    <row r="16" spans="1:7" ht="15.6" customHeight="1" x14ac:dyDescent="0.3">
      <c r="A16" s="47"/>
    </row>
    <row r="17" spans="1:6" ht="15.6" customHeight="1" x14ac:dyDescent="0.3">
      <c r="A17" s="9"/>
      <c r="B17" s="68"/>
      <c r="C17" s="9"/>
      <c r="D17" s="9"/>
      <c r="E17" s="9"/>
      <c r="F17" s="68"/>
    </row>
    <row r="18" spans="1:6" ht="55.2" customHeight="1" x14ac:dyDescent="0.3">
      <c r="A18" s="11" t="s">
        <v>341</v>
      </c>
      <c r="B18" s="12" t="s">
        <v>0</v>
      </c>
      <c r="C18" s="12" t="s">
        <v>370</v>
      </c>
      <c r="D18" s="12" t="s">
        <v>1073</v>
      </c>
      <c r="E18" s="12" t="s">
        <v>1072</v>
      </c>
      <c r="F18" s="69" t="s">
        <v>536</v>
      </c>
    </row>
    <row r="19" spans="1:6" ht="25.2" x14ac:dyDescent="0.3">
      <c r="A19" s="99" t="s">
        <v>138</v>
      </c>
      <c r="B19" s="100" t="s">
        <v>537</v>
      </c>
      <c r="C19" s="101" t="s">
        <v>538</v>
      </c>
      <c r="D19" s="102">
        <v>0</v>
      </c>
      <c r="E19" s="102">
        <v>0</v>
      </c>
      <c r="F19" s="103">
        <v>0</v>
      </c>
    </row>
    <row r="20" spans="1:6" ht="25.2" x14ac:dyDescent="0.3">
      <c r="A20" s="104" t="s">
        <v>539</v>
      </c>
      <c r="B20" s="105" t="s">
        <v>540</v>
      </c>
      <c r="C20" s="106" t="s">
        <v>541</v>
      </c>
      <c r="D20" s="107">
        <v>2418554112</v>
      </c>
      <c r="E20" s="107">
        <v>3873440195</v>
      </c>
      <c r="F20" s="108">
        <v>0.09</v>
      </c>
    </row>
    <row r="21" spans="1:6" ht="25.2" x14ac:dyDescent="0.3">
      <c r="A21" s="104"/>
      <c r="B21" s="105" t="s">
        <v>542</v>
      </c>
      <c r="C21" s="106" t="s">
        <v>543</v>
      </c>
      <c r="D21" s="107">
        <v>0</v>
      </c>
      <c r="E21" s="107">
        <v>0</v>
      </c>
      <c r="F21" s="108">
        <v>0</v>
      </c>
    </row>
    <row r="22" spans="1:6" ht="25.2" x14ac:dyDescent="0.3">
      <c r="A22" s="104"/>
      <c r="B22" s="105" t="s">
        <v>544</v>
      </c>
      <c r="C22" s="106" t="s">
        <v>545</v>
      </c>
      <c r="D22" s="107">
        <v>2418554112</v>
      </c>
      <c r="E22" s="107">
        <v>3873440195</v>
      </c>
      <c r="F22" s="108">
        <v>0.09</v>
      </c>
    </row>
    <row r="23" spans="1:6" ht="37.799999999999997" x14ac:dyDescent="0.3">
      <c r="A23" s="109"/>
      <c r="B23" s="110" t="s">
        <v>546</v>
      </c>
      <c r="C23" s="111" t="s">
        <v>547</v>
      </c>
      <c r="D23" s="112">
        <v>0</v>
      </c>
      <c r="E23" s="112">
        <v>0</v>
      </c>
      <c r="F23" s="113">
        <v>0</v>
      </c>
    </row>
    <row r="24" spans="1:6" ht="37.799999999999997" x14ac:dyDescent="0.3">
      <c r="A24" s="109"/>
      <c r="B24" s="110" t="s">
        <v>548</v>
      </c>
      <c r="C24" s="111" t="s">
        <v>549</v>
      </c>
      <c r="D24" s="112">
        <v>0</v>
      </c>
      <c r="E24" s="112">
        <v>0</v>
      </c>
      <c r="F24" s="113">
        <v>0</v>
      </c>
    </row>
    <row r="25" spans="1:6" ht="37.799999999999997" x14ac:dyDescent="0.3">
      <c r="A25" s="109"/>
      <c r="B25" s="110" t="s">
        <v>550</v>
      </c>
      <c r="C25" s="111" t="s">
        <v>551</v>
      </c>
      <c r="D25" s="112">
        <v>2418554112</v>
      </c>
      <c r="E25" s="112">
        <v>3873440195</v>
      </c>
      <c r="F25" s="113">
        <v>0.09</v>
      </c>
    </row>
    <row r="26" spans="1:6" ht="37.799999999999997" x14ac:dyDescent="0.3">
      <c r="A26" s="109"/>
      <c r="B26" s="110" t="s">
        <v>552</v>
      </c>
      <c r="C26" s="111" t="s">
        <v>553</v>
      </c>
      <c r="D26" s="112">
        <v>0</v>
      </c>
      <c r="E26" s="112">
        <v>0</v>
      </c>
      <c r="F26" s="113">
        <v>0</v>
      </c>
    </row>
    <row r="27" spans="1:6" ht="25.2" x14ac:dyDescent="0.3">
      <c r="A27" s="104"/>
      <c r="B27" s="105" t="s">
        <v>554</v>
      </c>
      <c r="C27" s="106" t="s">
        <v>555</v>
      </c>
      <c r="D27" s="107">
        <v>0</v>
      </c>
      <c r="E27" s="107">
        <v>0</v>
      </c>
      <c r="F27" s="108">
        <v>0</v>
      </c>
    </row>
    <row r="28" spans="1:6" ht="25.2" x14ac:dyDescent="0.3">
      <c r="A28" s="104" t="s">
        <v>556</v>
      </c>
      <c r="B28" s="105" t="s">
        <v>557</v>
      </c>
      <c r="C28" s="106" t="s">
        <v>558</v>
      </c>
      <c r="D28" s="107">
        <v>49246197142</v>
      </c>
      <c r="E28" s="107">
        <v>63860057598</v>
      </c>
      <c r="F28" s="108">
        <v>0.35</v>
      </c>
    </row>
    <row r="29" spans="1:6" ht="25.2" x14ac:dyDescent="0.3">
      <c r="A29" s="109"/>
      <c r="B29" s="110" t="s">
        <v>559</v>
      </c>
      <c r="C29" s="111" t="s">
        <v>560</v>
      </c>
      <c r="D29" s="112">
        <v>0</v>
      </c>
      <c r="E29" s="112">
        <v>0</v>
      </c>
      <c r="F29" s="113">
        <v>0</v>
      </c>
    </row>
    <row r="30" spans="1:6" ht="25.2" x14ac:dyDescent="0.3">
      <c r="A30" s="109"/>
      <c r="B30" s="110" t="s">
        <v>561</v>
      </c>
      <c r="C30" s="111" t="s">
        <v>562</v>
      </c>
      <c r="D30" s="112">
        <v>0</v>
      </c>
      <c r="E30" s="112">
        <v>0</v>
      </c>
      <c r="F30" s="113">
        <v>0</v>
      </c>
    </row>
    <row r="31" spans="1:6" ht="25.2" x14ac:dyDescent="0.3">
      <c r="A31" s="109"/>
      <c r="B31" s="110" t="s">
        <v>563</v>
      </c>
      <c r="C31" s="111" t="s">
        <v>564</v>
      </c>
      <c r="D31" s="112">
        <v>49246197142</v>
      </c>
      <c r="E31" s="112">
        <v>63860057598</v>
      </c>
      <c r="F31" s="113">
        <v>0.39</v>
      </c>
    </row>
    <row r="32" spans="1:6" ht="25.2" x14ac:dyDescent="0.3">
      <c r="A32" s="109"/>
      <c r="B32" s="110" t="s">
        <v>565</v>
      </c>
      <c r="C32" s="111" t="s">
        <v>566</v>
      </c>
      <c r="D32" s="112">
        <v>0</v>
      </c>
      <c r="E32" s="112">
        <v>0</v>
      </c>
      <c r="F32" s="113">
        <v>0</v>
      </c>
    </row>
    <row r="33" spans="1:6" ht="37.799999999999997" x14ac:dyDescent="0.3">
      <c r="A33" s="109"/>
      <c r="B33" s="110" t="s">
        <v>567</v>
      </c>
      <c r="C33" s="111" t="s">
        <v>568</v>
      </c>
      <c r="D33" s="112">
        <v>0</v>
      </c>
      <c r="E33" s="112">
        <v>0</v>
      </c>
      <c r="F33" s="113">
        <v>0</v>
      </c>
    </row>
    <row r="34" spans="1:6" ht="25.2" x14ac:dyDescent="0.3">
      <c r="A34" s="109"/>
      <c r="B34" s="110" t="s">
        <v>569</v>
      </c>
      <c r="C34" s="111" t="s">
        <v>570</v>
      </c>
      <c r="D34" s="112">
        <v>0</v>
      </c>
      <c r="E34" s="112">
        <v>0</v>
      </c>
      <c r="F34" s="113">
        <v>0</v>
      </c>
    </row>
    <row r="35" spans="1:6" ht="25.2" x14ac:dyDescent="0.3">
      <c r="A35" s="109"/>
      <c r="B35" s="110" t="s">
        <v>571</v>
      </c>
      <c r="C35" s="111" t="s">
        <v>572</v>
      </c>
      <c r="D35" s="112">
        <v>0</v>
      </c>
      <c r="E35" s="112">
        <v>0</v>
      </c>
      <c r="F35" s="113">
        <v>0</v>
      </c>
    </row>
    <row r="36" spans="1:6" ht="25.2" x14ac:dyDescent="0.3">
      <c r="A36" s="109"/>
      <c r="B36" s="110" t="s">
        <v>573</v>
      </c>
      <c r="C36" s="111" t="s">
        <v>574</v>
      </c>
      <c r="D36" s="112">
        <v>0</v>
      </c>
      <c r="E36" s="112">
        <v>0</v>
      </c>
      <c r="F36" s="113">
        <v>0</v>
      </c>
    </row>
    <row r="37" spans="1:6" ht="25.2" x14ac:dyDescent="0.3">
      <c r="A37" s="104" t="s">
        <v>575</v>
      </c>
      <c r="B37" s="105" t="s">
        <v>576</v>
      </c>
      <c r="C37" s="106" t="s">
        <v>577</v>
      </c>
      <c r="D37" s="107">
        <v>993552605</v>
      </c>
      <c r="E37" s="107">
        <v>1965478479</v>
      </c>
      <c r="F37" s="108">
        <v>0.27</v>
      </c>
    </row>
    <row r="38" spans="1:6" ht="25.2" x14ac:dyDescent="0.3">
      <c r="A38" s="109"/>
      <c r="B38" s="110" t="s">
        <v>578</v>
      </c>
      <c r="C38" s="111" t="s">
        <v>579</v>
      </c>
      <c r="D38" s="112">
        <v>0</v>
      </c>
      <c r="E38" s="112">
        <v>0</v>
      </c>
      <c r="F38" s="113">
        <v>0</v>
      </c>
    </row>
    <row r="39" spans="1:6" ht="25.2" x14ac:dyDescent="0.3">
      <c r="A39" s="109"/>
      <c r="B39" s="110" t="s">
        <v>580</v>
      </c>
      <c r="C39" s="111" t="s">
        <v>581</v>
      </c>
      <c r="D39" s="112">
        <v>993552605</v>
      </c>
      <c r="E39" s="112">
        <v>1965478479</v>
      </c>
      <c r="F39" s="113">
        <v>0.27</v>
      </c>
    </row>
    <row r="40" spans="1:6" ht="25.2" x14ac:dyDescent="0.3">
      <c r="A40" s="104" t="s">
        <v>582</v>
      </c>
      <c r="B40" s="105" t="s">
        <v>583</v>
      </c>
      <c r="C40" s="106" t="s">
        <v>584</v>
      </c>
      <c r="D40" s="107">
        <v>0</v>
      </c>
      <c r="E40" s="107">
        <v>0</v>
      </c>
      <c r="F40" s="108">
        <v>0</v>
      </c>
    </row>
    <row r="41" spans="1:6" ht="25.2" x14ac:dyDescent="0.3">
      <c r="A41" s="109"/>
      <c r="B41" s="110" t="s">
        <v>585</v>
      </c>
      <c r="C41" s="111" t="s">
        <v>586</v>
      </c>
      <c r="D41" s="112">
        <v>0</v>
      </c>
      <c r="E41" s="112">
        <v>0</v>
      </c>
      <c r="F41" s="113">
        <v>0</v>
      </c>
    </row>
    <row r="42" spans="1:6" ht="37.799999999999997" x14ac:dyDescent="0.3">
      <c r="A42" s="109"/>
      <c r="B42" s="110" t="s">
        <v>587</v>
      </c>
      <c r="C42" s="111" t="s">
        <v>588</v>
      </c>
      <c r="D42" s="112">
        <v>0</v>
      </c>
      <c r="E42" s="112">
        <v>0</v>
      </c>
      <c r="F42" s="113">
        <v>0</v>
      </c>
    </row>
    <row r="43" spans="1:6" ht="25.2" x14ac:dyDescent="0.3">
      <c r="A43" s="104" t="s">
        <v>589</v>
      </c>
      <c r="B43" s="105" t="s">
        <v>590</v>
      </c>
      <c r="C43" s="106" t="s">
        <v>591</v>
      </c>
      <c r="D43" s="107">
        <v>0</v>
      </c>
      <c r="E43" s="107">
        <v>0</v>
      </c>
      <c r="F43" s="108">
        <v>0</v>
      </c>
    </row>
    <row r="44" spans="1:6" ht="25.2" x14ac:dyDescent="0.3">
      <c r="A44" s="104" t="s">
        <v>592</v>
      </c>
      <c r="B44" s="105" t="s">
        <v>593</v>
      </c>
      <c r="C44" s="106" t="s">
        <v>594</v>
      </c>
      <c r="D44" s="107">
        <v>0</v>
      </c>
      <c r="E44" s="107">
        <v>0</v>
      </c>
      <c r="F44" s="108">
        <v>0</v>
      </c>
    </row>
    <row r="45" spans="1:6" ht="50.4" x14ac:dyDescent="0.3">
      <c r="A45" s="109"/>
      <c r="B45" s="110" t="s">
        <v>595</v>
      </c>
      <c r="C45" s="111" t="s">
        <v>596</v>
      </c>
      <c r="D45" s="112">
        <v>0</v>
      </c>
      <c r="E45" s="112">
        <v>0</v>
      </c>
      <c r="F45" s="113">
        <v>0</v>
      </c>
    </row>
    <row r="46" spans="1:6" ht="25.2" x14ac:dyDescent="0.3">
      <c r="A46" s="109"/>
      <c r="B46" s="110" t="s">
        <v>597</v>
      </c>
      <c r="C46" s="111" t="s">
        <v>598</v>
      </c>
      <c r="D46" s="112">
        <v>0</v>
      </c>
      <c r="E46" s="112">
        <v>0</v>
      </c>
      <c r="F46" s="113">
        <v>0</v>
      </c>
    </row>
    <row r="47" spans="1:6" ht="25.2" x14ac:dyDescent="0.3">
      <c r="A47" s="109"/>
      <c r="B47" s="110" t="s">
        <v>599</v>
      </c>
      <c r="C47" s="111" t="s">
        <v>600</v>
      </c>
      <c r="D47" s="112">
        <v>0</v>
      </c>
      <c r="E47" s="112">
        <v>0</v>
      </c>
      <c r="F47" s="113">
        <v>0</v>
      </c>
    </row>
    <row r="48" spans="1:6" ht="25.2" x14ac:dyDescent="0.3">
      <c r="A48" s="104" t="s">
        <v>601</v>
      </c>
      <c r="B48" s="105" t="s">
        <v>602</v>
      </c>
      <c r="C48" s="106" t="s">
        <v>603</v>
      </c>
      <c r="D48" s="107">
        <v>0</v>
      </c>
      <c r="E48" s="107">
        <v>0</v>
      </c>
      <c r="F48" s="108">
        <v>0</v>
      </c>
    </row>
    <row r="49" spans="1:6" ht="25.2" x14ac:dyDescent="0.3">
      <c r="A49" s="99" t="s">
        <v>604</v>
      </c>
      <c r="B49" s="100" t="s">
        <v>605</v>
      </c>
      <c r="C49" s="101" t="s">
        <v>606</v>
      </c>
      <c r="D49" s="102">
        <v>52658303859</v>
      </c>
      <c r="E49" s="102">
        <v>69698976272</v>
      </c>
      <c r="F49" s="103">
        <v>0.31</v>
      </c>
    </row>
    <row r="50" spans="1:6" ht="25.2" x14ac:dyDescent="0.3">
      <c r="A50" s="99" t="s">
        <v>230</v>
      </c>
      <c r="B50" s="100" t="s">
        <v>607</v>
      </c>
      <c r="C50" s="101" t="s">
        <v>608</v>
      </c>
      <c r="D50" s="102">
        <v>0</v>
      </c>
      <c r="E50" s="102">
        <v>0</v>
      </c>
      <c r="F50" s="103">
        <v>0</v>
      </c>
    </row>
    <row r="51" spans="1:6" ht="25.2" x14ac:dyDescent="0.3">
      <c r="A51" s="104" t="s">
        <v>348</v>
      </c>
      <c r="B51" s="105" t="s">
        <v>609</v>
      </c>
      <c r="C51" s="106" t="s">
        <v>610</v>
      </c>
      <c r="D51" s="107">
        <v>0</v>
      </c>
      <c r="E51" s="107">
        <v>0</v>
      </c>
      <c r="F51" s="108">
        <v>0</v>
      </c>
    </row>
    <row r="52" spans="1:6" ht="25.2" x14ac:dyDescent="0.3">
      <c r="A52" s="104" t="s">
        <v>351</v>
      </c>
      <c r="B52" s="105" t="s">
        <v>611</v>
      </c>
      <c r="C52" s="106" t="s">
        <v>612</v>
      </c>
      <c r="D52" s="107">
        <v>191727396</v>
      </c>
      <c r="E52" s="107">
        <v>226116835</v>
      </c>
      <c r="F52" s="108">
        <v>0.44</v>
      </c>
    </row>
    <row r="53" spans="1:6" ht="25.2" x14ac:dyDescent="0.3">
      <c r="A53" s="104"/>
      <c r="B53" s="105" t="s">
        <v>613</v>
      </c>
      <c r="C53" s="106" t="s">
        <v>614</v>
      </c>
      <c r="D53" s="107">
        <v>187</v>
      </c>
      <c r="E53" s="107">
        <v>187</v>
      </c>
      <c r="F53" s="108">
        <v>0</v>
      </c>
    </row>
    <row r="54" spans="1:6" ht="37.799999999999997" x14ac:dyDescent="0.3">
      <c r="A54" s="109"/>
      <c r="B54" s="110" t="s">
        <v>615</v>
      </c>
      <c r="C54" s="111" t="s">
        <v>616</v>
      </c>
      <c r="D54" s="112">
        <v>187</v>
      </c>
      <c r="E54" s="112">
        <v>187</v>
      </c>
      <c r="F54" s="113">
        <v>0</v>
      </c>
    </row>
    <row r="55" spans="1:6" ht="37.799999999999997" x14ac:dyDescent="0.3">
      <c r="A55" s="109"/>
      <c r="B55" s="110" t="s">
        <v>617</v>
      </c>
      <c r="C55" s="111" t="s">
        <v>618</v>
      </c>
      <c r="D55" s="112">
        <v>0</v>
      </c>
      <c r="E55" s="112">
        <v>0</v>
      </c>
      <c r="F55" s="113">
        <v>0</v>
      </c>
    </row>
    <row r="56" spans="1:6" ht="37.799999999999997" x14ac:dyDescent="0.3">
      <c r="A56" s="109"/>
      <c r="B56" s="110" t="s">
        <v>619</v>
      </c>
      <c r="C56" s="111" t="s">
        <v>620</v>
      </c>
      <c r="D56" s="112">
        <v>0</v>
      </c>
      <c r="E56" s="112">
        <v>0</v>
      </c>
      <c r="F56" s="113">
        <v>0</v>
      </c>
    </row>
    <row r="57" spans="1:6" ht="37.799999999999997" x14ac:dyDescent="0.3">
      <c r="A57" s="109"/>
      <c r="B57" s="110" t="s">
        <v>621</v>
      </c>
      <c r="C57" s="111" t="s">
        <v>622</v>
      </c>
      <c r="D57" s="112">
        <v>0</v>
      </c>
      <c r="E57" s="112">
        <v>0</v>
      </c>
      <c r="F57" s="113">
        <v>0</v>
      </c>
    </row>
    <row r="58" spans="1:6" ht="37.799999999999997" x14ac:dyDescent="0.3">
      <c r="A58" s="104"/>
      <c r="B58" s="105" t="s">
        <v>623</v>
      </c>
      <c r="C58" s="106" t="s">
        <v>624</v>
      </c>
      <c r="D58" s="107">
        <v>909496</v>
      </c>
      <c r="E58" s="107">
        <v>971269</v>
      </c>
      <c r="F58" s="108">
        <v>0.86</v>
      </c>
    </row>
    <row r="59" spans="1:6" ht="75.599999999999994" x14ac:dyDescent="0.3">
      <c r="A59" s="104"/>
      <c r="B59" s="105" t="s">
        <v>625</v>
      </c>
      <c r="C59" s="106" t="s">
        <v>626</v>
      </c>
      <c r="D59" s="107">
        <v>525002</v>
      </c>
      <c r="E59" s="107">
        <v>5661673</v>
      </c>
      <c r="F59" s="108">
        <v>0.43</v>
      </c>
    </row>
    <row r="60" spans="1:6" ht="25.2" x14ac:dyDescent="0.3">
      <c r="A60" s="104"/>
      <c r="B60" s="105" t="s">
        <v>627</v>
      </c>
      <c r="C60" s="106" t="s">
        <v>628</v>
      </c>
      <c r="D60" s="107">
        <v>0</v>
      </c>
      <c r="E60" s="107">
        <v>0</v>
      </c>
      <c r="F60" s="108">
        <v>0</v>
      </c>
    </row>
    <row r="61" spans="1:6" ht="37.799999999999997" x14ac:dyDescent="0.3">
      <c r="A61" s="104"/>
      <c r="B61" s="105" t="s">
        <v>629</v>
      </c>
      <c r="C61" s="106" t="s">
        <v>630</v>
      </c>
      <c r="D61" s="107">
        <v>24300000</v>
      </c>
      <c r="E61" s="107">
        <v>24300000</v>
      </c>
      <c r="F61" s="108">
        <v>1</v>
      </c>
    </row>
    <row r="62" spans="1:6" ht="37.799999999999997" x14ac:dyDescent="0.3">
      <c r="A62" s="104"/>
      <c r="B62" s="105" t="s">
        <v>631</v>
      </c>
      <c r="C62" s="106" t="s">
        <v>632</v>
      </c>
      <c r="D62" s="107">
        <v>75838757</v>
      </c>
      <c r="E62" s="107">
        <v>78399073</v>
      </c>
      <c r="F62" s="108">
        <v>0.54</v>
      </c>
    </row>
    <row r="63" spans="1:6" ht="25.2" x14ac:dyDescent="0.3">
      <c r="A63" s="104"/>
      <c r="B63" s="105" t="s">
        <v>633</v>
      </c>
      <c r="C63" s="106" t="s">
        <v>634</v>
      </c>
      <c r="D63" s="107">
        <v>16500000</v>
      </c>
      <c r="E63" s="107">
        <v>16500000</v>
      </c>
      <c r="F63" s="108">
        <v>1</v>
      </c>
    </row>
    <row r="64" spans="1:6" ht="25.2" x14ac:dyDescent="0.3">
      <c r="A64" s="104"/>
      <c r="B64" s="105" t="s">
        <v>635</v>
      </c>
      <c r="C64" s="106" t="s">
        <v>636</v>
      </c>
      <c r="D64" s="107">
        <v>7700000</v>
      </c>
      <c r="E64" s="107">
        <v>7700000</v>
      </c>
      <c r="F64" s="108">
        <v>1</v>
      </c>
    </row>
    <row r="65" spans="1:6" ht="25.2" x14ac:dyDescent="0.3">
      <c r="A65" s="104"/>
      <c r="B65" s="105" t="s">
        <v>637</v>
      </c>
      <c r="C65" s="106" t="s">
        <v>638</v>
      </c>
      <c r="D65" s="107">
        <v>0</v>
      </c>
      <c r="E65" s="107">
        <v>0</v>
      </c>
      <c r="F65" s="108">
        <v>0</v>
      </c>
    </row>
    <row r="66" spans="1:6" ht="25.2" x14ac:dyDescent="0.3">
      <c r="A66" s="109"/>
      <c r="B66" s="110" t="s">
        <v>639</v>
      </c>
      <c r="C66" s="111" t="s">
        <v>640</v>
      </c>
      <c r="D66" s="112">
        <v>0</v>
      </c>
      <c r="E66" s="112">
        <v>0</v>
      </c>
      <c r="F66" s="113">
        <v>0</v>
      </c>
    </row>
    <row r="67" spans="1:6" ht="37.799999999999997" x14ac:dyDescent="0.3">
      <c r="A67" s="109"/>
      <c r="B67" s="110" t="s">
        <v>641</v>
      </c>
      <c r="C67" s="111" t="s">
        <v>642</v>
      </c>
      <c r="D67" s="112">
        <v>0</v>
      </c>
      <c r="E67" s="112">
        <v>0</v>
      </c>
      <c r="F67" s="113">
        <v>0</v>
      </c>
    </row>
    <row r="68" spans="1:6" ht="25.2" x14ac:dyDescent="0.3">
      <c r="A68" s="104"/>
      <c r="B68" s="105" t="s">
        <v>643</v>
      </c>
      <c r="C68" s="106" t="s">
        <v>644</v>
      </c>
      <c r="D68" s="107">
        <v>15098243</v>
      </c>
      <c r="E68" s="107">
        <v>15000000</v>
      </c>
      <c r="F68" s="108">
        <v>1.01</v>
      </c>
    </row>
    <row r="69" spans="1:6" ht="25.2" x14ac:dyDescent="0.3">
      <c r="A69" s="109"/>
      <c r="B69" s="110" t="s">
        <v>645</v>
      </c>
      <c r="C69" s="111" t="s">
        <v>646</v>
      </c>
      <c r="D69" s="112">
        <v>15000000</v>
      </c>
      <c r="E69" s="112">
        <v>15000000</v>
      </c>
      <c r="F69" s="113">
        <v>1</v>
      </c>
    </row>
    <row r="70" spans="1:6" ht="37.799999999999997" x14ac:dyDescent="0.3">
      <c r="A70" s="109"/>
      <c r="B70" s="110" t="s">
        <v>50</v>
      </c>
      <c r="C70" s="111" t="s">
        <v>647</v>
      </c>
      <c r="D70" s="112">
        <v>0</v>
      </c>
      <c r="E70" s="112">
        <v>0</v>
      </c>
      <c r="F70" s="113">
        <v>0</v>
      </c>
    </row>
    <row r="71" spans="1:6" ht="25.2" x14ac:dyDescent="0.3">
      <c r="A71" s="109"/>
      <c r="B71" s="110" t="s">
        <v>648</v>
      </c>
      <c r="C71" s="111" t="s">
        <v>649</v>
      </c>
      <c r="D71" s="112">
        <v>98243</v>
      </c>
      <c r="E71" s="112">
        <v>0</v>
      </c>
      <c r="F71" s="113">
        <v>0</v>
      </c>
    </row>
    <row r="72" spans="1:6" ht="25.2" x14ac:dyDescent="0.3">
      <c r="A72" s="104"/>
      <c r="B72" s="105" t="s">
        <v>650</v>
      </c>
      <c r="C72" s="106" t="s">
        <v>651</v>
      </c>
      <c r="D72" s="107">
        <v>31426291</v>
      </c>
      <c r="E72" s="107">
        <v>59425747</v>
      </c>
      <c r="F72" s="108">
        <v>0.35</v>
      </c>
    </row>
    <row r="73" spans="1:6" ht="25.2" x14ac:dyDescent="0.3">
      <c r="A73" s="104"/>
      <c r="B73" s="105" t="s">
        <v>652</v>
      </c>
      <c r="C73" s="106" t="s">
        <v>653</v>
      </c>
      <c r="D73" s="107">
        <v>0</v>
      </c>
      <c r="E73" s="107">
        <v>0</v>
      </c>
      <c r="F73" s="108">
        <v>0</v>
      </c>
    </row>
    <row r="74" spans="1:6" ht="25.2" x14ac:dyDescent="0.3">
      <c r="A74" s="104"/>
      <c r="B74" s="105" t="s">
        <v>654</v>
      </c>
      <c r="C74" s="106" t="s">
        <v>655</v>
      </c>
      <c r="D74" s="107">
        <v>0</v>
      </c>
      <c r="E74" s="107">
        <v>0</v>
      </c>
      <c r="F74" s="108">
        <v>0</v>
      </c>
    </row>
    <row r="75" spans="1:6" ht="25.2" x14ac:dyDescent="0.3">
      <c r="A75" s="104"/>
      <c r="B75" s="105" t="s">
        <v>656</v>
      </c>
      <c r="C75" s="106" t="s">
        <v>657</v>
      </c>
      <c r="D75" s="107">
        <v>13200000</v>
      </c>
      <c r="E75" s="107">
        <v>13200000</v>
      </c>
      <c r="F75" s="108">
        <v>1</v>
      </c>
    </row>
    <row r="76" spans="1:6" ht="50.4" x14ac:dyDescent="0.3">
      <c r="A76" s="104"/>
      <c r="B76" s="105" t="s">
        <v>658</v>
      </c>
      <c r="C76" s="106" t="s">
        <v>659</v>
      </c>
      <c r="D76" s="107">
        <v>0</v>
      </c>
      <c r="E76" s="107">
        <v>0</v>
      </c>
      <c r="F76" s="108">
        <v>0</v>
      </c>
    </row>
    <row r="77" spans="1:6" ht="50.4" x14ac:dyDescent="0.3">
      <c r="A77" s="104"/>
      <c r="B77" s="105" t="s">
        <v>660</v>
      </c>
      <c r="C77" s="106" t="s">
        <v>661</v>
      </c>
      <c r="D77" s="107">
        <v>0</v>
      </c>
      <c r="E77" s="107">
        <v>0</v>
      </c>
      <c r="F77" s="108">
        <v>0</v>
      </c>
    </row>
    <row r="78" spans="1:6" ht="25.2" x14ac:dyDescent="0.3">
      <c r="A78" s="104"/>
      <c r="B78" s="105" t="s">
        <v>662</v>
      </c>
      <c r="C78" s="106" t="s">
        <v>663</v>
      </c>
      <c r="D78" s="107">
        <v>6229420</v>
      </c>
      <c r="E78" s="107">
        <v>4958886</v>
      </c>
      <c r="F78" s="108">
        <v>1</v>
      </c>
    </row>
    <row r="79" spans="1:6" ht="25.2" x14ac:dyDescent="0.3">
      <c r="A79" s="109"/>
      <c r="B79" s="110" t="s">
        <v>664</v>
      </c>
      <c r="C79" s="111" t="s">
        <v>665</v>
      </c>
      <c r="D79" s="112">
        <v>0</v>
      </c>
      <c r="E79" s="112">
        <v>0</v>
      </c>
      <c r="F79" s="113">
        <v>0</v>
      </c>
    </row>
    <row r="80" spans="1:6" ht="50.4" x14ac:dyDescent="0.3">
      <c r="A80" s="109"/>
      <c r="B80" s="110" t="s">
        <v>666</v>
      </c>
      <c r="C80" s="111" t="s">
        <v>667</v>
      </c>
      <c r="D80" s="112">
        <v>0</v>
      </c>
      <c r="E80" s="112">
        <v>0</v>
      </c>
      <c r="F80" s="113">
        <v>0</v>
      </c>
    </row>
    <row r="81" spans="1:7" ht="50.4" x14ac:dyDescent="0.3">
      <c r="A81" s="109"/>
      <c r="B81" s="110" t="s">
        <v>668</v>
      </c>
      <c r="C81" s="111" t="s">
        <v>669</v>
      </c>
      <c r="D81" s="112">
        <v>6229420</v>
      </c>
      <c r="E81" s="112">
        <v>4958886</v>
      </c>
      <c r="F81" s="113">
        <v>1</v>
      </c>
    </row>
    <row r="82" spans="1:7" ht="37.799999999999997" x14ac:dyDescent="0.3">
      <c r="A82" s="109"/>
      <c r="B82" s="110" t="s">
        <v>670</v>
      </c>
      <c r="C82" s="111" t="s">
        <v>671</v>
      </c>
      <c r="D82" s="112">
        <v>0</v>
      </c>
      <c r="E82" s="112">
        <v>0</v>
      </c>
      <c r="F82" s="113">
        <v>0</v>
      </c>
    </row>
    <row r="83" spans="1:7" ht="25.2" x14ac:dyDescent="0.3">
      <c r="A83" s="109"/>
      <c r="B83" s="110" t="s">
        <v>299</v>
      </c>
      <c r="C83" s="111" t="s">
        <v>672</v>
      </c>
      <c r="D83" s="112">
        <v>0</v>
      </c>
      <c r="E83" s="112">
        <v>0</v>
      </c>
      <c r="F83" s="113">
        <v>0</v>
      </c>
    </row>
    <row r="84" spans="1:7" ht="25.2" x14ac:dyDescent="0.3">
      <c r="A84" s="104"/>
      <c r="B84" s="105" t="s">
        <v>673</v>
      </c>
      <c r="C84" s="106" t="s">
        <v>674</v>
      </c>
      <c r="D84" s="107">
        <v>0</v>
      </c>
      <c r="E84" s="107">
        <v>0</v>
      </c>
      <c r="F84" s="108">
        <v>0</v>
      </c>
    </row>
    <row r="85" spans="1:7" ht="25.2" x14ac:dyDescent="0.3">
      <c r="A85" s="109"/>
      <c r="B85" s="110" t="s">
        <v>675</v>
      </c>
      <c r="C85" s="111" t="s">
        <v>676</v>
      </c>
      <c r="D85" s="112">
        <v>0</v>
      </c>
      <c r="E85" s="112">
        <v>0</v>
      </c>
      <c r="F85" s="113">
        <v>0</v>
      </c>
    </row>
    <row r="86" spans="1:7" ht="25.2" x14ac:dyDescent="0.3">
      <c r="A86" s="109"/>
      <c r="B86" s="110" t="s">
        <v>677</v>
      </c>
      <c r="C86" s="111" t="s">
        <v>678</v>
      </c>
      <c r="D86" s="112">
        <v>0</v>
      </c>
      <c r="E86" s="112">
        <v>0</v>
      </c>
      <c r="F86" s="113">
        <v>0</v>
      </c>
    </row>
    <row r="87" spans="1:7" ht="25.2" x14ac:dyDescent="0.3">
      <c r="A87" s="99" t="s">
        <v>679</v>
      </c>
      <c r="B87" s="100" t="s">
        <v>680</v>
      </c>
      <c r="C87" s="101" t="s">
        <v>681</v>
      </c>
      <c r="D87" s="102">
        <v>191727396</v>
      </c>
      <c r="E87" s="102">
        <v>226116835</v>
      </c>
      <c r="F87" s="103">
        <v>0.44</v>
      </c>
    </row>
    <row r="88" spans="1:7" ht="25.2" x14ac:dyDescent="0.3">
      <c r="A88" s="99"/>
      <c r="B88" s="100" t="s">
        <v>682</v>
      </c>
      <c r="C88" s="101" t="s">
        <v>683</v>
      </c>
      <c r="D88" s="102">
        <v>52466576463</v>
      </c>
      <c r="E88" s="102">
        <v>69472859437</v>
      </c>
      <c r="F88" s="103">
        <v>0.31</v>
      </c>
    </row>
    <row r="89" spans="1:7" ht="25.2" x14ac:dyDescent="0.3">
      <c r="A89" s="99"/>
      <c r="B89" s="100" t="s">
        <v>684</v>
      </c>
      <c r="C89" s="101" t="s">
        <v>685</v>
      </c>
      <c r="D89" s="114">
        <v>4360264.6399999997</v>
      </c>
      <c r="E89" s="114">
        <v>5780937.5800000001</v>
      </c>
      <c r="F89" s="103">
        <v>0.28999999999999998</v>
      </c>
    </row>
    <row r="90" spans="1:7" ht="50.4" x14ac:dyDescent="0.3">
      <c r="A90" s="115"/>
      <c r="B90" s="116" t="s">
        <v>686</v>
      </c>
      <c r="C90" s="117" t="s">
        <v>687</v>
      </c>
      <c r="D90" s="118">
        <v>12032.88</v>
      </c>
      <c r="E90" s="118">
        <v>12017.57</v>
      </c>
      <c r="F90" s="119">
        <v>1.06</v>
      </c>
    </row>
    <row r="91" spans="1:7" ht="15.6" customHeight="1" x14ac:dyDescent="0.3">
      <c r="A91" s="120"/>
    </row>
    <row r="92" spans="1:7" ht="6" customHeight="1" x14ac:dyDescent="0.2">
      <c r="A92" s="1"/>
      <c r="B92" s="1"/>
      <c r="C92" s="1"/>
      <c r="D92" s="96"/>
      <c r="E92" s="1"/>
      <c r="F92" s="1"/>
      <c r="G92" s="1"/>
    </row>
    <row r="93" spans="1:7" ht="15.6" customHeight="1" x14ac:dyDescent="0.3">
      <c r="A93" s="61"/>
      <c r="B93" s="61"/>
    </row>
    <row r="94" spans="1:7" ht="15.6" customHeight="1" x14ac:dyDescent="0.3">
      <c r="A94" s="46"/>
      <c r="B94" s="89"/>
    </row>
    <row r="95" spans="1:7" ht="15.6" customHeight="1" x14ac:dyDescent="0.3">
      <c r="A95" s="1"/>
      <c r="B95" s="1"/>
      <c r="C95" s="1"/>
      <c r="D95" s="1"/>
      <c r="E95" s="1"/>
      <c r="F95" s="1"/>
      <c r="G95" s="1"/>
    </row>
    <row r="96" spans="1:7" ht="15.6" customHeight="1" x14ac:dyDescent="0.3">
      <c r="A96" s="1"/>
      <c r="B96" s="1"/>
      <c r="C96" s="1"/>
      <c r="D96" s="1"/>
      <c r="E96" s="1"/>
      <c r="F96" s="1"/>
      <c r="G96" s="1"/>
    </row>
    <row r="97" spans="1:7" ht="15" customHeight="1" x14ac:dyDescent="0.3">
      <c r="A97" s="1"/>
      <c r="B97" s="1"/>
      <c r="C97" s="1"/>
      <c r="D97" s="1"/>
      <c r="E97" s="1"/>
      <c r="F97" s="1"/>
      <c r="G97" s="1"/>
    </row>
    <row r="98" spans="1:7" ht="15" customHeight="1" x14ac:dyDescent="0.3">
      <c r="A98" s="1"/>
      <c r="B98" s="1"/>
      <c r="C98" s="1"/>
      <c r="D98" s="1"/>
      <c r="E98" s="1"/>
      <c r="F98" s="1"/>
      <c r="G98" s="1"/>
    </row>
    <row r="99" spans="1:7" ht="15.6" customHeight="1" x14ac:dyDescent="0.3">
      <c r="A99" s="1"/>
      <c r="B99" s="1"/>
      <c r="C99" s="1"/>
      <c r="D99" s="1"/>
      <c r="E99" s="1"/>
      <c r="F99" s="1"/>
      <c r="G99" s="1"/>
    </row>
    <row r="100" spans="1:7" ht="15.6" customHeight="1" x14ac:dyDescent="0.3">
      <c r="A100" s="1"/>
      <c r="B100" s="1"/>
      <c r="C100" s="1"/>
      <c r="D100" s="1"/>
      <c r="E100" s="1"/>
      <c r="F100" s="1"/>
      <c r="G100" s="1"/>
    </row>
    <row r="101" spans="1:7" ht="31.2" customHeight="1" x14ac:dyDescent="0.3">
      <c r="A101" s="62"/>
      <c r="B101" s="121"/>
    </row>
  </sheetData>
  <printOptions horizontalCentered="1"/>
  <pageMargins left="0" right="0" top="0.5899999737739563" bottom="0.5899999737739563" header="0.5" footer="0.5"/>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ADC0-2B33-40CC-8695-5371865D189F}">
  <sheetPr>
    <tabColor theme="5" tint="0.59999389629810485"/>
    <outlinePr summaryBelow="0"/>
  </sheetPr>
  <dimension ref="A1:G88"/>
  <sheetViews>
    <sheetView showGridLines="0" showZeros="0" showOutlineSymbols="0" topLeftCell="A69" zoomScaleNormal="100" workbookViewId="0">
      <selection activeCell="D18" sqref="D18:F79"/>
    </sheetView>
  </sheetViews>
  <sheetFormatPr defaultRowHeight="14.4" x14ac:dyDescent="0.3"/>
  <cols>
    <col min="1" max="1" width="5.5546875" style="3" customWidth="1"/>
    <col min="2" max="2" width="31.21875" style="3" customWidth="1"/>
    <col min="3" max="3" width="9" style="3" customWidth="1"/>
    <col min="4" max="6" width="16.6640625" style="3" customWidth="1"/>
    <col min="7" max="16384" width="8.88671875" style="3"/>
  </cols>
  <sheetData>
    <row r="1" spans="1:7" ht="55.8" customHeight="1" x14ac:dyDescent="0.3">
      <c r="A1" s="1"/>
      <c r="B1" s="1"/>
      <c r="C1" s="97"/>
      <c r="D1" s="65"/>
    </row>
    <row r="2" spans="1:7" ht="43.2" customHeight="1" x14ac:dyDescent="0.3">
      <c r="A2" s="87"/>
    </row>
    <row r="3" spans="1:7" ht="10.8" customHeight="1" x14ac:dyDescent="0.3">
      <c r="A3" s="1"/>
      <c r="B3" s="1"/>
      <c r="C3" s="1"/>
      <c r="D3" s="1"/>
      <c r="E3" s="1"/>
      <c r="F3" s="1"/>
      <c r="G3" s="1"/>
    </row>
    <row r="4" spans="1:7" ht="36.6" customHeight="1" x14ac:dyDescent="0.3">
      <c r="A4" s="66"/>
    </row>
    <row r="5" spans="1:7" ht="22.2" customHeight="1" x14ac:dyDescent="0.3">
      <c r="A5" s="89"/>
    </row>
    <row r="6" spans="1:7" ht="15.6" customHeight="1" x14ac:dyDescent="0.3">
      <c r="A6" s="61"/>
      <c r="B6" s="47"/>
      <c r="C6" s="47"/>
    </row>
    <row r="7" spans="1:7" ht="15.6" customHeight="1" x14ac:dyDescent="0.3">
      <c r="A7" s="1"/>
      <c r="B7" s="1"/>
      <c r="C7" s="1"/>
    </row>
    <row r="8" spans="1:7" ht="15.6" customHeight="1" x14ac:dyDescent="0.3">
      <c r="A8" s="62"/>
      <c r="B8" s="47"/>
      <c r="C8" s="47"/>
    </row>
    <row r="9" spans="1:7" ht="15.6" customHeight="1" x14ac:dyDescent="0.3">
      <c r="A9" s="1"/>
      <c r="B9" s="1"/>
      <c r="C9" s="1"/>
    </row>
    <row r="10" spans="1:7" ht="15.6" customHeight="1" x14ac:dyDescent="0.3">
      <c r="A10" s="62"/>
      <c r="B10" s="47"/>
      <c r="C10" s="47"/>
    </row>
    <row r="11" spans="1:7" ht="15.6" customHeight="1" x14ac:dyDescent="0.3">
      <c r="A11" s="1"/>
      <c r="B11" s="1"/>
      <c r="C11" s="1"/>
    </row>
    <row r="12" spans="1:7" ht="15.6" customHeight="1" x14ac:dyDescent="0.3">
      <c r="A12" s="62"/>
      <c r="B12" s="47"/>
      <c r="C12" s="47"/>
    </row>
    <row r="13" spans="1:7" ht="15.6" customHeight="1" x14ac:dyDescent="0.3">
      <c r="A13" s="1"/>
      <c r="B13" s="1"/>
      <c r="C13" s="1"/>
    </row>
    <row r="14" spans="1:7" ht="15" customHeight="1" x14ac:dyDescent="0.3">
      <c r="A14" s="1"/>
      <c r="B14" s="1"/>
      <c r="C14" s="1"/>
      <c r="D14" s="1"/>
      <c r="E14" s="1"/>
      <c r="F14" s="1"/>
      <c r="G14" s="1"/>
    </row>
    <row r="15" spans="1:7" ht="25.8" customHeight="1" x14ac:dyDescent="0.3">
      <c r="A15" s="98"/>
    </row>
    <row r="16" spans="1:7" ht="15.6" customHeight="1" x14ac:dyDescent="0.3">
      <c r="A16" s="47"/>
    </row>
    <row r="17" spans="1:6" ht="15.6" customHeight="1" x14ac:dyDescent="0.3">
      <c r="A17" s="9"/>
      <c r="B17" s="68"/>
      <c r="C17" s="9"/>
      <c r="D17" s="9"/>
      <c r="E17" s="9"/>
      <c r="F17" s="68"/>
    </row>
    <row r="18" spans="1:6" ht="75" customHeight="1" x14ac:dyDescent="0.3">
      <c r="A18" s="11" t="s">
        <v>341</v>
      </c>
      <c r="B18" s="12" t="s">
        <v>0</v>
      </c>
      <c r="C18" s="12" t="s">
        <v>370</v>
      </c>
      <c r="D18" s="12" t="s">
        <v>1070</v>
      </c>
      <c r="E18" s="12" t="s">
        <v>5</v>
      </c>
      <c r="F18" s="69" t="s">
        <v>688</v>
      </c>
    </row>
    <row r="19" spans="1:6" ht="25.2" x14ac:dyDescent="0.3">
      <c r="A19" s="52" t="s">
        <v>138</v>
      </c>
      <c r="B19" s="53" t="s">
        <v>689</v>
      </c>
      <c r="C19" s="36" t="s">
        <v>690</v>
      </c>
      <c r="D19" s="17">
        <v>1249172620</v>
      </c>
      <c r="E19" s="17">
        <v>1336475818</v>
      </c>
      <c r="F19" s="18">
        <v>3707481119</v>
      </c>
    </row>
    <row r="20" spans="1:6" ht="25.2" x14ac:dyDescent="0.3">
      <c r="A20" s="54" t="s">
        <v>387</v>
      </c>
      <c r="B20" s="55" t="s">
        <v>691</v>
      </c>
      <c r="C20" s="37" t="s">
        <v>692</v>
      </c>
      <c r="D20" s="21">
        <v>1244847010</v>
      </c>
      <c r="E20" s="21">
        <v>1334190861</v>
      </c>
      <c r="F20" s="22">
        <v>3661337171</v>
      </c>
    </row>
    <row r="21" spans="1:6" ht="25.2" x14ac:dyDescent="0.3">
      <c r="A21" s="122"/>
      <c r="B21" s="123" t="s">
        <v>693</v>
      </c>
      <c r="C21" s="38" t="s">
        <v>694</v>
      </c>
      <c r="D21" s="25">
        <v>0</v>
      </c>
      <c r="E21" s="25">
        <v>0</v>
      </c>
      <c r="F21" s="26">
        <v>0</v>
      </c>
    </row>
    <row r="22" spans="1:6" ht="25.2" x14ac:dyDescent="0.3">
      <c r="A22" s="122"/>
      <c r="B22" s="123" t="s">
        <v>695</v>
      </c>
      <c r="C22" s="38" t="s">
        <v>696</v>
      </c>
      <c r="D22" s="25">
        <v>1244847010</v>
      </c>
      <c r="E22" s="25">
        <v>1334190861</v>
      </c>
      <c r="F22" s="26">
        <v>3661337171</v>
      </c>
    </row>
    <row r="23" spans="1:6" ht="25.2" x14ac:dyDescent="0.3">
      <c r="A23" s="54" t="s">
        <v>392</v>
      </c>
      <c r="B23" s="55" t="s">
        <v>697</v>
      </c>
      <c r="C23" s="37" t="s">
        <v>698</v>
      </c>
      <c r="D23" s="21">
        <v>4325610</v>
      </c>
      <c r="E23" s="21">
        <v>2284957</v>
      </c>
      <c r="F23" s="22">
        <v>46143948</v>
      </c>
    </row>
    <row r="24" spans="1:6" ht="25.2" x14ac:dyDescent="0.3">
      <c r="A24" s="122"/>
      <c r="B24" s="123" t="s">
        <v>699</v>
      </c>
      <c r="C24" s="38" t="s">
        <v>700</v>
      </c>
      <c r="D24" s="25">
        <v>4325610</v>
      </c>
      <c r="E24" s="25">
        <v>2284957</v>
      </c>
      <c r="F24" s="26">
        <v>46143948</v>
      </c>
    </row>
    <row r="25" spans="1:6" ht="25.2" x14ac:dyDescent="0.3">
      <c r="A25" s="122"/>
      <c r="B25" s="123" t="s">
        <v>701</v>
      </c>
      <c r="C25" s="38" t="s">
        <v>702</v>
      </c>
      <c r="D25" s="25">
        <v>0</v>
      </c>
      <c r="E25" s="25">
        <v>0</v>
      </c>
      <c r="F25" s="26">
        <v>0</v>
      </c>
    </row>
    <row r="26" spans="1:6" ht="25.2" x14ac:dyDescent="0.3">
      <c r="A26" s="54" t="s">
        <v>435</v>
      </c>
      <c r="B26" s="55" t="s">
        <v>703</v>
      </c>
      <c r="C26" s="37" t="s">
        <v>704</v>
      </c>
      <c r="D26" s="21">
        <v>0</v>
      </c>
      <c r="E26" s="21">
        <v>0</v>
      </c>
      <c r="F26" s="22">
        <v>0</v>
      </c>
    </row>
    <row r="27" spans="1:6" ht="25.2" x14ac:dyDescent="0.3">
      <c r="A27" s="122"/>
      <c r="B27" s="123" t="s">
        <v>705</v>
      </c>
      <c r="C27" s="38" t="s">
        <v>706</v>
      </c>
      <c r="D27" s="25">
        <v>0</v>
      </c>
      <c r="E27" s="25">
        <v>0</v>
      </c>
      <c r="F27" s="26">
        <v>0</v>
      </c>
    </row>
    <row r="28" spans="1:6" ht="25.2" x14ac:dyDescent="0.3">
      <c r="A28" s="122"/>
      <c r="B28" s="123" t="s">
        <v>707</v>
      </c>
      <c r="C28" s="38" t="s">
        <v>708</v>
      </c>
      <c r="D28" s="25">
        <v>0</v>
      </c>
      <c r="E28" s="25">
        <v>0</v>
      </c>
      <c r="F28" s="26">
        <v>0</v>
      </c>
    </row>
    <row r="29" spans="1:6" ht="88.2" x14ac:dyDescent="0.3">
      <c r="A29" s="122"/>
      <c r="B29" s="123" t="s">
        <v>709</v>
      </c>
      <c r="C29" s="38" t="s">
        <v>710</v>
      </c>
      <c r="D29" s="25">
        <v>0</v>
      </c>
      <c r="E29" s="25">
        <v>0</v>
      </c>
      <c r="F29" s="26">
        <v>0</v>
      </c>
    </row>
    <row r="30" spans="1:6" ht="25.2" x14ac:dyDescent="0.3">
      <c r="A30" s="52" t="s">
        <v>230</v>
      </c>
      <c r="B30" s="53" t="s">
        <v>711</v>
      </c>
      <c r="C30" s="36" t="s">
        <v>712</v>
      </c>
      <c r="D30" s="17">
        <v>457052186</v>
      </c>
      <c r="E30" s="17">
        <v>458913854</v>
      </c>
      <c r="F30" s="18">
        <v>1352794536</v>
      </c>
    </row>
    <row r="31" spans="1:6" ht="37.799999999999997" x14ac:dyDescent="0.3">
      <c r="A31" s="54" t="s">
        <v>387</v>
      </c>
      <c r="B31" s="55" t="s">
        <v>713</v>
      </c>
      <c r="C31" s="37" t="s">
        <v>714</v>
      </c>
      <c r="D31" s="21">
        <v>240279154</v>
      </c>
      <c r="E31" s="21">
        <v>234997942</v>
      </c>
      <c r="F31" s="22">
        <v>687452636</v>
      </c>
    </row>
    <row r="32" spans="1:6" ht="50.4" x14ac:dyDescent="0.3">
      <c r="A32" s="54" t="s">
        <v>392</v>
      </c>
      <c r="B32" s="55" t="s">
        <v>715</v>
      </c>
      <c r="C32" s="37" t="s">
        <v>716</v>
      </c>
      <c r="D32" s="21">
        <v>70741817</v>
      </c>
      <c r="E32" s="21">
        <v>70424971</v>
      </c>
      <c r="F32" s="22">
        <v>211680110</v>
      </c>
    </row>
    <row r="33" spans="1:6" ht="25.2" x14ac:dyDescent="0.3">
      <c r="A33" s="122"/>
      <c r="B33" s="123" t="s">
        <v>279</v>
      </c>
      <c r="C33" s="38" t="s">
        <v>717</v>
      </c>
      <c r="D33" s="25">
        <v>46403226</v>
      </c>
      <c r="E33" s="25">
        <v>45000000</v>
      </c>
      <c r="F33" s="26">
        <v>136403226</v>
      </c>
    </row>
    <row r="34" spans="1:6" ht="37.799999999999997" x14ac:dyDescent="0.3">
      <c r="A34" s="122"/>
      <c r="B34" s="123" t="s">
        <v>281</v>
      </c>
      <c r="C34" s="38" t="s">
        <v>718</v>
      </c>
      <c r="D34" s="25">
        <v>808068</v>
      </c>
      <c r="E34" s="25">
        <v>2025542</v>
      </c>
      <c r="F34" s="26">
        <v>4846250</v>
      </c>
    </row>
    <row r="35" spans="1:6" ht="25.2" x14ac:dyDescent="0.3">
      <c r="A35" s="122"/>
      <c r="B35" s="123" t="s">
        <v>283</v>
      </c>
      <c r="C35" s="38" t="s">
        <v>719</v>
      </c>
      <c r="D35" s="25">
        <v>430523</v>
      </c>
      <c r="E35" s="25">
        <v>299429</v>
      </c>
      <c r="F35" s="26">
        <v>1130634</v>
      </c>
    </row>
    <row r="36" spans="1:6" ht="25.2" x14ac:dyDescent="0.3">
      <c r="A36" s="122"/>
      <c r="B36" s="123" t="s">
        <v>720</v>
      </c>
      <c r="C36" s="38" t="s">
        <v>721</v>
      </c>
      <c r="D36" s="25">
        <v>23100000</v>
      </c>
      <c r="E36" s="25">
        <v>23100000</v>
      </c>
      <c r="F36" s="26">
        <v>69300000</v>
      </c>
    </row>
    <row r="37" spans="1:6" ht="75.599999999999994" x14ac:dyDescent="0.3">
      <c r="A37" s="122"/>
      <c r="B37" s="123" t="s">
        <v>722</v>
      </c>
      <c r="C37" s="38" t="s">
        <v>723</v>
      </c>
      <c r="D37" s="25">
        <v>0</v>
      </c>
      <c r="E37" s="25">
        <v>0</v>
      </c>
      <c r="F37" s="26">
        <v>0</v>
      </c>
    </row>
    <row r="38" spans="1:6" ht="88.2" x14ac:dyDescent="0.3">
      <c r="A38" s="54" t="s">
        <v>435</v>
      </c>
      <c r="B38" s="55" t="s">
        <v>724</v>
      </c>
      <c r="C38" s="37" t="s">
        <v>725</v>
      </c>
      <c r="D38" s="21">
        <v>89100000</v>
      </c>
      <c r="E38" s="21">
        <v>89100000</v>
      </c>
      <c r="F38" s="22">
        <v>267300000</v>
      </c>
    </row>
    <row r="39" spans="1:6" ht="25.2" x14ac:dyDescent="0.3">
      <c r="A39" s="122"/>
      <c r="B39" s="123" t="s">
        <v>726</v>
      </c>
      <c r="C39" s="38" t="s">
        <v>727</v>
      </c>
      <c r="D39" s="25">
        <v>49500000</v>
      </c>
      <c r="E39" s="25">
        <v>49500000</v>
      </c>
      <c r="F39" s="26">
        <v>148500000</v>
      </c>
    </row>
    <row r="40" spans="1:6" ht="25.2" x14ac:dyDescent="0.3">
      <c r="A40" s="122"/>
      <c r="B40" s="123" t="s">
        <v>728</v>
      </c>
      <c r="C40" s="38" t="s">
        <v>729</v>
      </c>
      <c r="D40" s="25">
        <v>39600000</v>
      </c>
      <c r="E40" s="25">
        <v>39600000</v>
      </c>
      <c r="F40" s="26">
        <v>118800000</v>
      </c>
    </row>
    <row r="41" spans="1:6" ht="50.4" x14ac:dyDescent="0.3">
      <c r="A41" s="122"/>
      <c r="B41" s="123" t="s">
        <v>730</v>
      </c>
      <c r="C41" s="38" t="s">
        <v>731</v>
      </c>
      <c r="D41" s="25">
        <v>0</v>
      </c>
      <c r="E41" s="25">
        <v>0</v>
      </c>
      <c r="F41" s="26">
        <v>0</v>
      </c>
    </row>
    <row r="42" spans="1:6" ht="50.4" x14ac:dyDescent="0.3">
      <c r="A42" s="122"/>
      <c r="B42" s="123" t="s">
        <v>732</v>
      </c>
      <c r="C42" s="38" t="s">
        <v>733</v>
      </c>
      <c r="D42" s="25">
        <v>0</v>
      </c>
      <c r="E42" s="25">
        <v>0</v>
      </c>
      <c r="F42" s="26">
        <v>0</v>
      </c>
    </row>
    <row r="43" spans="1:6" ht="25.2" x14ac:dyDescent="0.3">
      <c r="A43" s="54" t="s">
        <v>438</v>
      </c>
      <c r="B43" s="55" t="s">
        <v>734</v>
      </c>
      <c r="C43" s="37" t="s">
        <v>735</v>
      </c>
      <c r="D43" s="21">
        <v>26000544</v>
      </c>
      <c r="E43" s="21">
        <v>29836716</v>
      </c>
      <c r="F43" s="22">
        <v>85426291</v>
      </c>
    </row>
    <row r="44" spans="1:6" ht="75.599999999999994" x14ac:dyDescent="0.3">
      <c r="A44" s="54" t="s">
        <v>441</v>
      </c>
      <c r="B44" s="55" t="s">
        <v>736</v>
      </c>
      <c r="C44" s="37" t="s">
        <v>737</v>
      </c>
      <c r="D44" s="21">
        <v>27000000</v>
      </c>
      <c r="E44" s="21">
        <v>27000000</v>
      </c>
      <c r="F44" s="22">
        <v>81000000</v>
      </c>
    </row>
    <row r="45" spans="1:6" ht="37.799999999999997" x14ac:dyDescent="0.3">
      <c r="A45" s="122"/>
      <c r="B45" s="123" t="s">
        <v>738</v>
      </c>
      <c r="C45" s="38" t="s">
        <v>739</v>
      </c>
      <c r="D45" s="25">
        <v>27000000</v>
      </c>
      <c r="E45" s="25">
        <v>27000000</v>
      </c>
      <c r="F45" s="26">
        <v>81000000</v>
      </c>
    </row>
    <row r="46" spans="1:6" ht="25.2" x14ac:dyDescent="0.3">
      <c r="A46" s="122"/>
      <c r="B46" s="123" t="s">
        <v>740</v>
      </c>
      <c r="C46" s="38" t="s">
        <v>741</v>
      </c>
      <c r="D46" s="25">
        <v>0</v>
      </c>
      <c r="E46" s="25">
        <v>0</v>
      </c>
      <c r="F46" s="26">
        <v>0</v>
      </c>
    </row>
    <row r="47" spans="1:6" ht="25.2" x14ac:dyDescent="0.3">
      <c r="A47" s="122"/>
      <c r="B47" s="123" t="s">
        <v>742</v>
      </c>
      <c r="C47" s="38" t="s">
        <v>743</v>
      </c>
      <c r="D47" s="25">
        <v>0</v>
      </c>
      <c r="E47" s="25">
        <v>0</v>
      </c>
      <c r="F47" s="26">
        <v>0</v>
      </c>
    </row>
    <row r="48" spans="1:6" ht="176.4" x14ac:dyDescent="0.3">
      <c r="A48" s="54" t="s">
        <v>444</v>
      </c>
      <c r="B48" s="55" t="s">
        <v>744</v>
      </c>
      <c r="C48" s="37" t="s">
        <v>745</v>
      </c>
      <c r="D48" s="21">
        <v>0</v>
      </c>
      <c r="E48" s="21">
        <v>0</v>
      </c>
      <c r="F48" s="22">
        <v>0</v>
      </c>
    </row>
    <row r="49" spans="1:6" ht="25.2" x14ac:dyDescent="0.3">
      <c r="A49" s="122"/>
      <c r="B49" s="123" t="s">
        <v>746</v>
      </c>
      <c r="C49" s="38" t="s">
        <v>747</v>
      </c>
      <c r="D49" s="25">
        <v>0</v>
      </c>
      <c r="E49" s="25">
        <v>0</v>
      </c>
      <c r="F49" s="26">
        <v>0</v>
      </c>
    </row>
    <row r="50" spans="1:6" ht="25.2" x14ac:dyDescent="0.3">
      <c r="A50" s="122"/>
      <c r="B50" s="123" t="s">
        <v>748</v>
      </c>
      <c r="C50" s="38" t="s">
        <v>749</v>
      </c>
      <c r="D50" s="25">
        <v>0</v>
      </c>
      <c r="E50" s="25">
        <v>0</v>
      </c>
      <c r="F50" s="26">
        <v>0</v>
      </c>
    </row>
    <row r="51" spans="1:6" ht="37.799999999999997" x14ac:dyDescent="0.3">
      <c r="A51" s="122"/>
      <c r="B51" s="123" t="s">
        <v>750</v>
      </c>
      <c r="C51" s="38" t="s">
        <v>751</v>
      </c>
      <c r="D51" s="25">
        <v>0</v>
      </c>
      <c r="E51" s="25">
        <v>0</v>
      </c>
      <c r="F51" s="26">
        <v>0</v>
      </c>
    </row>
    <row r="52" spans="1:6" ht="37.799999999999997" x14ac:dyDescent="0.3">
      <c r="A52" s="122"/>
      <c r="B52" s="123" t="s">
        <v>752</v>
      </c>
      <c r="C52" s="38" t="s">
        <v>753</v>
      </c>
      <c r="D52" s="25">
        <v>0</v>
      </c>
      <c r="E52" s="25">
        <v>0</v>
      </c>
      <c r="F52" s="26">
        <v>0</v>
      </c>
    </row>
    <row r="53" spans="1:6" ht="25.2" x14ac:dyDescent="0.3">
      <c r="A53" s="122"/>
      <c r="B53" s="123" t="s">
        <v>754</v>
      </c>
      <c r="C53" s="38" t="s">
        <v>755</v>
      </c>
      <c r="D53" s="25">
        <v>0</v>
      </c>
      <c r="E53" s="25">
        <v>0</v>
      </c>
      <c r="F53" s="26">
        <v>0</v>
      </c>
    </row>
    <row r="54" spans="1:6" ht="50.4" x14ac:dyDescent="0.3">
      <c r="A54" s="54" t="s">
        <v>447</v>
      </c>
      <c r="B54" s="55" t="s">
        <v>756</v>
      </c>
      <c r="C54" s="37" t="s">
        <v>757</v>
      </c>
      <c r="D54" s="21">
        <v>1616137</v>
      </c>
      <c r="E54" s="21">
        <v>3851084</v>
      </c>
      <c r="F54" s="22">
        <v>9342079</v>
      </c>
    </row>
    <row r="55" spans="1:6" ht="25.2" x14ac:dyDescent="0.3">
      <c r="A55" s="122"/>
      <c r="B55" s="123" t="s">
        <v>758</v>
      </c>
      <c r="C55" s="38" t="s">
        <v>759</v>
      </c>
      <c r="D55" s="25">
        <v>1616137</v>
      </c>
      <c r="E55" s="25">
        <v>3851084</v>
      </c>
      <c r="F55" s="26">
        <v>9342079</v>
      </c>
    </row>
    <row r="56" spans="1:6" ht="25.2" x14ac:dyDescent="0.3">
      <c r="A56" s="122"/>
      <c r="B56" s="123" t="s">
        <v>760</v>
      </c>
      <c r="C56" s="38" t="s">
        <v>761</v>
      </c>
      <c r="D56" s="25">
        <v>0</v>
      </c>
      <c r="E56" s="25">
        <v>0</v>
      </c>
      <c r="F56" s="26">
        <v>0</v>
      </c>
    </row>
    <row r="57" spans="1:6" ht="25.2" x14ac:dyDescent="0.3">
      <c r="A57" s="54" t="s">
        <v>762</v>
      </c>
      <c r="B57" s="55" t="s">
        <v>763</v>
      </c>
      <c r="C57" s="37" t="s">
        <v>764</v>
      </c>
      <c r="D57" s="21">
        <v>2314534</v>
      </c>
      <c r="E57" s="21">
        <v>3703141</v>
      </c>
      <c r="F57" s="22">
        <v>10593420</v>
      </c>
    </row>
    <row r="58" spans="1:6" ht="25.2" x14ac:dyDescent="0.3">
      <c r="A58" s="122"/>
      <c r="B58" s="123" t="s">
        <v>765</v>
      </c>
      <c r="C58" s="38" t="s">
        <v>766</v>
      </c>
      <c r="D58" s="25">
        <v>0</v>
      </c>
      <c r="E58" s="25">
        <v>0</v>
      </c>
      <c r="F58" s="26">
        <v>0</v>
      </c>
    </row>
    <row r="59" spans="1:6" ht="25.2" x14ac:dyDescent="0.3">
      <c r="A59" s="122"/>
      <c r="B59" s="123" t="s">
        <v>767</v>
      </c>
      <c r="C59" s="38" t="s">
        <v>768</v>
      </c>
      <c r="D59" s="25">
        <v>0</v>
      </c>
      <c r="E59" s="25">
        <v>0</v>
      </c>
      <c r="F59" s="26">
        <v>0</v>
      </c>
    </row>
    <row r="60" spans="1:6" ht="37.799999999999997" x14ac:dyDescent="0.3">
      <c r="A60" s="122"/>
      <c r="B60" s="123" t="s">
        <v>769</v>
      </c>
      <c r="C60" s="38" t="s">
        <v>770</v>
      </c>
      <c r="D60" s="25">
        <v>1270534</v>
      </c>
      <c r="E60" s="25">
        <v>2493141</v>
      </c>
      <c r="F60" s="26">
        <v>6229420</v>
      </c>
    </row>
    <row r="61" spans="1:6" ht="25.2" x14ac:dyDescent="0.3">
      <c r="A61" s="122"/>
      <c r="B61" s="123" t="s">
        <v>771</v>
      </c>
      <c r="C61" s="38" t="s">
        <v>772</v>
      </c>
      <c r="D61" s="25">
        <v>44000</v>
      </c>
      <c r="E61" s="25">
        <v>1210000</v>
      </c>
      <c r="F61" s="26">
        <v>1364000</v>
      </c>
    </row>
    <row r="62" spans="1:6" ht="25.2" x14ac:dyDescent="0.3">
      <c r="A62" s="122"/>
      <c r="B62" s="123" t="s">
        <v>773</v>
      </c>
      <c r="C62" s="38" t="s">
        <v>774</v>
      </c>
      <c r="D62" s="25">
        <v>0</v>
      </c>
      <c r="E62" s="25">
        <v>0</v>
      </c>
      <c r="F62" s="26">
        <v>0</v>
      </c>
    </row>
    <row r="63" spans="1:6" ht="25.2" x14ac:dyDescent="0.3">
      <c r="A63" s="122"/>
      <c r="B63" s="123" t="s">
        <v>775</v>
      </c>
      <c r="C63" s="38" t="s">
        <v>776</v>
      </c>
      <c r="D63" s="25">
        <v>1000000</v>
      </c>
      <c r="E63" s="25">
        <v>0</v>
      </c>
      <c r="F63" s="26">
        <v>3000000</v>
      </c>
    </row>
    <row r="64" spans="1:6" ht="37.799999999999997" x14ac:dyDescent="0.3">
      <c r="A64" s="122"/>
      <c r="B64" s="123" t="s">
        <v>777</v>
      </c>
      <c r="C64" s="38" t="s">
        <v>778</v>
      </c>
      <c r="D64" s="25">
        <v>0</v>
      </c>
      <c r="E64" s="25">
        <v>0</v>
      </c>
      <c r="F64" s="26">
        <v>0</v>
      </c>
    </row>
    <row r="65" spans="1:7" ht="25.2" x14ac:dyDescent="0.3">
      <c r="A65" s="122"/>
      <c r="B65" s="123" t="s">
        <v>779</v>
      </c>
      <c r="C65" s="38" t="s">
        <v>780</v>
      </c>
      <c r="D65" s="25">
        <v>0</v>
      </c>
      <c r="E65" s="25">
        <v>0</v>
      </c>
      <c r="F65" s="26">
        <v>0</v>
      </c>
    </row>
    <row r="66" spans="1:7" ht="50.4" x14ac:dyDescent="0.3">
      <c r="A66" s="52" t="s">
        <v>354</v>
      </c>
      <c r="B66" s="53" t="s">
        <v>781</v>
      </c>
      <c r="C66" s="36" t="s">
        <v>782</v>
      </c>
      <c r="D66" s="17">
        <v>792120434</v>
      </c>
      <c r="E66" s="17">
        <v>877561964</v>
      </c>
      <c r="F66" s="18">
        <v>2354686583</v>
      </c>
    </row>
    <row r="67" spans="1:7" ht="25.2" x14ac:dyDescent="0.3">
      <c r="A67" s="52" t="s">
        <v>363</v>
      </c>
      <c r="B67" s="53" t="s">
        <v>783</v>
      </c>
      <c r="C67" s="36" t="s">
        <v>784</v>
      </c>
      <c r="D67" s="17">
        <v>-755879470</v>
      </c>
      <c r="E67" s="17">
        <v>1547673150</v>
      </c>
      <c r="F67" s="18">
        <v>731294874</v>
      </c>
    </row>
    <row r="68" spans="1:7" ht="50.4" x14ac:dyDescent="0.3">
      <c r="A68" s="54" t="s">
        <v>387</v>
      </c>
      <c r="B68" s="55" t="s">
        <v>785</v>
      </c>
      <c r="C68" s="37" t="s">
        <v>786</v>
      </c>
      <c r="D68" s="21">
        <v>176387242</v>
      </c>
      <c r="E68" s="21">
        <v>-11799631</v>
      </c>
      <c r="F68" s="22">
        <v>114012236</v>
      </c>
    </row>
    <row r="69" spans="1:7" ht="37.799999999999997" x14ac:dyDescent="0.3">
      <c r="A69" s="54" t="s">
        <v>392</v>
      </c>
      <c r="B69" s="55" t="s">
        <v>787</v>
      </c>
      <c r="C69" s="37" t="s">
        <v>788</v>
      </c>
      <c r="D69" s="21">
        <v>-932266712</v>
      </c>
      <c r="E69" s="21">
        <v>1559472781</v>
      </c>
      <c r="F69" s="22">
        <v>617282638</v>
      </c>
    </row>
    <row r="70" spans="1:7" ht="75.599999999999994" x14ac:dyDescent="0.3">
      <c r="A70" s="52" t="s">
        <v>366</v>
      </c>
      <c r="B70" s="53" t="s">
        <v>789</v>
      </c>
      <c r="C70" s="36" t="s">
        <v>790</v>
      </c>
      <c r="D70" s="17">
        <v>36240964</v>
      </c>
      <c r="E70" s="17">
        <v>2425235114</v>
      </c>
      <c r="F70" s="18">
        <v>3085981457</v>
      </c>
    </row>
    <row r="71" spans="1:7" ht="37.799999999999997" x14ac:dyDescent="0.3">
      <c r="A71" s="52" t="s">
        <v>332</v>
      </c>
      <c r="B71" s="53" t="s">
        <v>791</v>
      </c>
      <c r="C71" s="36" t="s">
        <v>792</v>
      </c>
      <c r="D71" s="17">
        <v>69472859437</v>
      </c>
      <c r="E71" s="17">
        <v>65894836393</v>
      </c>
      <c r="F71" s="18">
        <v>71443851520</v>
      </c>
    </row>
    <row r="72" spans="1:7" ht="50.4" x14ac:dyDescent="0.3">
      <c r="A72" s="52" t="s">
        <v>466</v>
      </c>
      <c r="B72" s="53" t="s">
        <v>793</v>
      </c>
      <c r="C72" s="36" t="s">
        <v>794</v>
      </c>
      <c r="D72" s="17">
        <v>-17006282974</v>
      </c>
      <c r="E72" s="17">
        <v>3578023044</v>
      </c>
      <c r="F72" s="18">
        <v>-18977275057</v>
      </c>
    </row>
    <row r="73" spans="1:7" ht="63" x14ac:dyDescent="0.3">
      <c r="A73" s="54" t="s">
        <v>387</v>
      </c>
      <c r="B73" s="55" t="s">
        <v>795</v>
      </c>
      <c r="C73" s="37" t="s">
        <v>796</v>
      </c>
      <c r="D73" s="21">
        <v>36240964</v>
      </c>
      <c r="E73" s="21">
        <v>2425235114</v>
      </c>
      <c r="F73" s="22">
        <v>3085981457</v>
      </c>
    </row>
    <row r="74" spans="1:7" ht="50.4" x14ac:dyDescent="0.3">
      <c r="A74" s="54" t="s">
        <v>392</v>
      </c>
      <c r="B74" s="55" t="s">
        <v>797</v>
      </c>
      <c r="C74" s="37" t="s">
        <v>798</v>
      </c>
      <c r="D74" s="21">
        <v>0</v>
      </c>
      <c r="E74" s="21">
        <v>0</v>
      </c>
      <c r="F74" s="22">
        <v>0</v>
      </c>
    </row>
    <row r="75" spans="1:7" ht="75.599999999999994" x14ac:dyDescent="0.3">
      <c r="A75" s="122"/>
      <c r="B75" s="123" t="s">
        <v>799</v>
      </c>
      <c r="C75" s="38" t="s">
        <v>800</v>
      </c>
      <c r="D75" s="25">
        <v>0</v>
      </c>
      <c r="E75" s="25">
        <v>0</v>
      </c>
      <c r="F75" s="26">
        <v>0</v>
      </c>
    </row>
    <row r="76" spans="1:7" ht="50.4" x14ac:dyDescent="0.3">
      <c r="A76" s="54" t="s">
        <v>435</v>
      </c>
      <c r="B76" s="55" t="s">
        <v>801</v>
      </c>
      <c r="C76" s="37" t="s">
        <v>802</v>
      </c>
      <c r="D76" s="21">
        <v>-17042523938</v>
      </c>
      <c r="E76" s="21">
        <v>1152787930</v>
      </c>
      <c r="F76" s="22">
        <v>-22063256514</v>
      </c>
    </row>
    <row r="77" spans="1:7" ht="50.4" x14ac:dyDescent="0.3">
      <c r="A77" s="122"/>
      <c r="B77" s="123" t="s">
        <v>803</v>
      </c>
      <c r="C77" s="38" t="s">
        <v>804</v>
      </c>
      <c r="D77" s="25">
        <v>283057675</v>
      </c>
      <c r="E77" s="25">
        <v>1256856215</v>
      </c>
      <c r="F77" s="26">
        <v>21551366890</v>
      </c>
    </row>
    <row r="78" spans="1:7" ht="50.4" x14ac:dyDescent="0.3">
      <c r="A78" s="122"/>
      <c r="B78" s="123" t="s">
        <v>805</v>
      </c>
      <c r="C78" s="38" t="s">
        <v>806</v>
      </c>
      <c r="D78" s="25">
        <v>-17325581613</v>
      </c>
      <c r="E78" s="25">
        <v>-104068285</v>
      </c>
      <c r="F78" s="26">
        <v>-43614623404</v>
      </c>
    </row>
    <row r="79" spans="1:7" ht="25.2" x14ac:dyDescent="0.3">
      <c r="A79" s="124" t="s">
        <v>807</v>
      </c>
      <c r="B79" s="125" t="s">
        <v>808</v>
      </c>
      <c r="C79" s="126" t="s">
        <v>809</v>
      </c>
      <c r="D79" s="29">
        <v>52466576463</v>
      </c>
      <c r="E79" s="29">
        <v>69472859437</v>
      </c>
      <c r="F79" s="30">
        <v>52466576463</v>
      </c>
    </row>
    <row r="80" spans="1:7" ht="10.8" customHeight="1" x14ac:dyDescent="0.2">
      <c r="A80" s="1"/>
      <c r="B80" s="1"/>
      <c r="C80" s="1"/>
      <c r="D80" s="96"/>
      <c r="E80" s="1"/>
      <c r="F80" s="1"/>
      <c r="G80" s="1"/>
    </row>
    <row r="81" spans="1:7" ht="15.6" customHeight="1" x14ac:dyDescent="0.3">
      <c r="A81" s="61"/>
      <c r="B81" s="61"/>
    </row>
    <row r="82" spans="1:7" ht="15.6" customHeight="1" x14ac:dyDescent="0.3">
      <c r="A82" s="46"/>
      <c r="B82" s="89"/>
    </row>
    <row r="83" spans="1:7" ht="15.6" customHeight="1" x14ac:dyDescent="0.3">
      <c r="A83" s="1"/>
      <c r="B83" s="1"/>
      <c r="C83" s="1"/>
      <c r="D83" s="1"/>
      <c r="E83" s="1"/>
      <c r="F83" s="1"/>
      <c r="G83" s="1"/>
    </row>
    <row r="84" spans="1:7" ht="15.6" customHeight="1" x14ac:dyDescent="0.3">
      <c r="A84" s="1"/>
      <c r="B84" s="1"/>
      <c r="C84" s="1"/>
      <c r="D84" s="1"/>
      <c r="E84" s="1"/>
      <c r="F84" s="1"/>
      <c r="G84" s="1"/>
    </row>
    <row r="85" spans="1:7" ht="15" customHeight="1" x14ac:dyDescent="0.3">
      <c r="A85" s="1"/>
      <c r="B85" s="1"/>
      <c r="C85" s="1"/>
      <c r="D85" s="1"/>
      <c r="E85" s="1"/>
      <c r="F85" s="1"/>
      <c r="G85" s="1"/>
    </row>
    <row r="86" spans="1:7" ht="15" customHeight="1" x14ac:dyDescent="0.3">
      <c r="A86" s="1"/>
      <c r="B86" s="1"/>
      <c r="C86" s="1"/>
      <c r="D86" s="1"/>
      <c r="E86" s="1"/>
      <c r="F86" s="1"/>
      <c r="G86" s="1"/>
    </row>
    <row r="87" spans="1:7" ht="15.6" customHeight="1" x14ac:dyDescent="0.3">
      <c r="A87" s="1"/>
      <c r="B87" s="1"/>
      <c r="C87" s="1"/>
      <c r="D87" s="1"/>
      <c r="E87" s="1"/>
      <c r="F87" s="1"/>
      <c r="G87" s="1"/>
    </row>
    <row r="88" spans="1:7" ht="25.2" customHeight="1" x14ac:dyDescent="0.3">
      <c r="A88" s="62"/>
      <c r="B88" s="121"/>
    </row>
  </sheetData>
  <printOptions horizontalCentered="1"/>
  <pageMargins left="0" right="0" top="0.5899999737739563" bottom="0.5899999737739563" header="0.5" footer="0.5"/>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B409E-4A96-4240-A359-B0D964C112EA}">
  <sheetPr>
    <tabColor theme="5" tint="0.59999389629810485"/>
    <outlinePr summaryBelow="0"/>
  </sheetPr>
  <dimension ref="A1:H78"/>
  <sheetViews>
    <sheetView showGridLines="0" showZeros="0" showOutlineSymbols="0" zoomScaleNormal="100" workbookViewId="0">
      <selection activeCell="K32" sqref="K32"/>
    </sheetView>
  </sheetViews>
  <sheetFormatPr defaultRowHeight="14.4" x14ac:dyDescent="0.3"/>
  <cols>
    <col min="1" max="1" width="5.5546875" style="3" customWidth="1"/>
    <col min="2" max="2" width="29.77734375" style="3" customWidth="1"/>
    <col min="3" max="3" width="9.6640625" style="3" customWidth="1"/>
    <col min="4" max="5" width="11.77734375" style="3" customWidth="1"/>
    <col min="6" max="6" width="16.33203125" style="3" customWidth="1"/>
    <col min="7" max="7" width="11.77734375" style="3" customWidth="1"/>
    <col min="8" max="16384" width="8.88671875" style="3"/>
  </cols>
  <sheetData>
    <row r="1" spans="1:8" ht="55.8" customHeight="1" x14ac:dyDescent="0.3">
      <c r="A1" s="1"/>
      <c r="B1" s="1"/>
      <c r="C1" s="127"/>
      <c r="D1" s="65"/>
    </row>
    <row r="2" spans="1:8" ht="43.2" customHeight="1" x14ac:dyDescent="0.3">
      <c r="A2" s="35"/>
    </row>
    <row r="3" spans="1:8" ht="10.8" customHeight="1" x14ac:dyDescent="0.3">
      <c r="A3" s="1"/>
      <c r="B3" s="1"/>
      <c r="C3" s="1"/>
      <c r="D3" s="1"/>
      <c r="E3" s="1"/>
      <c r="F3" s="1"/>
      <c r="G3" s="1"/>
      <c r="H3" s="1"/>
    </row>
    <row r="4" spans="1:8" ht="36.6" customHeight="1" x14ac:dyDescent="0.3">
      <c r="A4" s="66"/>
    </row>
    <row r="5" spans="1:8" ht="18.600000000000001" customHeight="1" x14ac:dyDescent="0.3">
      <c r="A5" s="46"/>
    </row>
    <row r="6" spans="1:8" ht="15.6" customHeight="1" x14ac:dyDescent="0.3">
      <c r="A6" s="61"/>
      <c r="B6" s="47"/>
      <c r="C6" s="47"/>
    </row>
    <row r="7" spans="1:8" ht="15.6" customHeight="1" x14ac:dyDescent="0.3">
      <c r="A7" s="1"/>
      <c r="B7" s="1"/>
      <c r="C7" s="1"/>
    </row>
    <row r="8" spans="1:8" ht="15.6" customHeight="1" x14ac:dyDescent="0.3">
      <c r="A8" s="62"/>
      <c r="B8" s="47"/>
      <c r="C8" s="47"/>
    </row>
    <row r="9" spans="1:8" ht="15.6" customHeight="1" x14ac:dyDescent="0.3">
      <c r="A9" s="1"/>
      <c r="B9" s="1"/>
      <c r="C9" s="1"/>
    </row>
    <row r="10" spans="1:8" ht="15.6" customHeight="1" x14ac:dyDescent="0.3">
      <c r="A10" s="62"/>
      <c r="B10" s="47"/>
      <c r="C10" s="47"/>
    </row>
    <row r="11" spans="1:8" ht="15.6" customHeight="1" x14ac:dyDescent="0.3">
      <c r="A11" s="1"/>
      <c r="B11" s="1"/>
      <c r="C11" s="1"/>
    </row>
    <row r="12" spans="1:8" ht="15.6" customHeight="1" x14ac:dyDescent="0.3">
      <c r="A12" s="62"/>
      <c r="B12" s="47"/>
      <c r="C12" s="47"/>
    </row>
    <row r="13" spans="1:8" ht="15.6" customHeight="1" x14ac:dyDescent="0.3">
      <c r="A13" s="1"/>
      <c r="B13" s="1"/>
      <c r="C13" s="1"/>
    </row>
    <row r="14" spans="1:8" ht="15.6" customHeight="1" x14ac:dyDescent="0.3">
      <c r="A14" s="1"/>
      <c r="B14" s="1"/>
      <c r="C14" s="1"/>
      <c r="D14" s="128"/>
      <c r="E14" s="1"/>
      <c r="F14" s="1"/>
      <c r="G14" s="1"/>
      <c r="H14" s="1"/>
    </row>
    <row r="15" spans="1:8" ht="25.8" customHeight="1" x14ac:dyDescent="0.3">
      <c r="A15" s="98"/>
    </row>
    <row r="16" spans="1:8" ht="15.6" customHeight="1" x14ac:dyDescent="0.3">
      <c r="A16" s="47"/>
    </row>
    <row r="17" spans="1:7" ht="15.6" customHeight="1" x14ac:dyDescent="0.3">
      <c r="A17" s="9"/>
      <c r="B17" s="9"/>
      <c r="C17" s="9"/>
      <c r="D17" s="129"/>
      <c r="E17" s="9"/>
      <c r="F17" s="9"/>
      <c r="G17" s="68"/>
    </row>
    <row r="18" spans="1:7" ht="81.599999999999994" customHeight="1" x14ac:dyDescent="0.3">
      <c r="A18" s="11" t="s">
        <v>810</v>
      </c>
      <c r="B18" s="12" t="s">
        <v>811</v>
      </c>
      <c r="C18" s="12" t="s">
        <v>370</v>
      </c>
      <c r="D18" s="12" t="s">
        <v>371</v>
      </c>
      <c r="E18" s="12" t="s">
        <v>372</v>
      </c>
      <c r="F18" s="12" t="s">
        <v>373</v>
      </c>
      <c r="G18" s="69" t="s">
        <v>374</v>
      </c>
    </row>
    <row r="19" spans="1:7" ht="25.8" customHeight="1" x14ac:dyDescent="0.3">
      <c r="A19" s="70" t="s">
        <v>138</v>
      </c>
      <c r="B19" s="71" t="s">
        <v>559</v>
      </c>
      <c r="C19" s="16" t="s">
        <v>812</v>
      </c>
      <c r="D19" s="41">
        <v>0</v>
      </c>
      <c r="E19" s="17">
        <v>0</v>
      </c>
      <c r="F19" s="17">
        <v>0</v>
      </c>
      <c r="G19" s="73">
        <v>0</v>
      </c>
    </row>
    <row r="20" spans="1:7" ht="25.8" customHeight="1" x14ac:dyDescent="0.3">
      <c r="A20" s="70"/>
      <c r="B20" s="71" t="s">
        <v>813</v>
      </c>
      <c r="C20" s="16" t="s">
        <v>814</v>
      </c>
      <c r="D20" s="41">
        <v>0</v>
      </c>
      <c r="E20" s="17">
        <v>0</v>
      </c>
      <c r="F20" s="17">
        <v>0</v>
      </c>
      <c r="G20" s="73">
        <v>0</v>
      </c>
    </row>
    <row r="21" spans="1:7" ht="25.8" customHeight="1" x14ac:dyDescent="0.3">
      <c r="A21" s="70" t="s">
        <v>230</v>
      </c>
      <c r="B21" s="71" t="s">
        <v>815</v>
      </c>
      <c r="C21" s="16" t="s">
        <v>816</v>
      </c>
      <c r="D21" s="41">
        <v>0</v>
      </c>
      <c r="E21" s="17">
        <v>0</v>
      </c>
      <c r="F21" s="17">
        <v>0</v>
      </c>
      <c r="G21" s="73">
        <v>0</v>
      </c>
    </row>
    <row r="22" spans="1:7" ht="25.8" customHeight="1" x14ac:dyDescent="0.3">
      <c r="A22" s="70"/>
      <c r="B22" s="71" t="s">
        <v>817</v>
      </c>
      <c r="C22" s="16" t="s">
        <v>818</v>
      </c>
      <c r="D22" s="41">
        <v>0</v>
      </c>
      <c r="E22" s="17">
        <v>0</v>
      </c>
      <c r="F22" s="17">
        <v>0</v>
      </c>
      <c r="G22" s="73">
        <v>0</v>
      </c>
    </row>
    <row r="23" spans="1:7" ht="25.8" customHeight="1" x14ac:dyDescent="0.3">
      <c r="A23" s="70"/>
      <c r="B23" s="71" t="s">
        <v>819</v>
      </c>
      <c r="C23" s="16" t="s">
        <v>820</v>
      </c>
      <c r="D23" s="41">
        <v>0</v>
      </c>
      <c r="E23" s="17">
        <v>0</v>
      </c>
      <c r="F23" s="17">
        <v>0</v>
      </c>
      <c r="G23" s="73">
        <v>0</v>
      </c>
    </row>
    <row r="24" spans="1:7" ht="25.8" customHeight="1" x14ac:dyDescent="0.3">
      <c r="A24" s="70" t="s">
        <v>354</v>
      </c>
      <c r="B24" s="71" t="s">
        <v>563</v>
      </c>
      <c r="C24" s="16" t="s">
        <v>821</v>
      </c>
      <c r="D24" s="41">
        <v>0</v>
      </c>
      <c r="E24" s="17">
        <v>0</v>
      </c>
      <c r="F24" s="17">
        <v>0</v>
      </c>
      <c r="G24" s="73">
        <v>0</v>
      </c>
    </row>
    <row r="25" spans="1:7" ht="25.8" customHeight="1" x14ac:dyDescent="0.3">
      <c r="A25" s="74" t="s">
        <v>387</v>
      </c>
      <c r="B25" s="75" t="s">
        <v>822</v>
      </c>
      <c r="C25" s="20" t="s">
        <v>823</v>
      </c>
      <c r="D25" s="130">
        <v>40</v>
      </c>
      <c r="E25" s="21">
        <v>0</v>
      </c>
      <c r="F25" s="21">
        <v>4000000000</v>
      </c>
      <c r="G25" s="77">
        <v>7.5999999999999998E-2</v>
      </c>
    </row>
    <row r="26" spans="1:7" ht="16.2" customHeight="1" x14ac:dyDescent="0.3">
      <c r="A26" s="74" t="s">
        <v>389</v>
      </c>
      <c r="B26" s="75" t="s">
        <v>390</v>
      </c>
      <c r="C26" s="20" t="s">
        <v>824</v>
      </c>
      <c r="D26" s="130">
        <v>40</v>
      </c>
      <c r="E26" s="76">
        <v>100000000</v>
      </c>
      <c r="F26" s="21">
        <v>4000000000</v>
      </c>
      <c r="G26" s="77">
        <v>7.5999999999999998E-2</v>
      </c>
    </row>
    <row r="27" spans="1:7" ht="25.8" customHeight="1" x14ac:dyDescent="0.3">
      <c r="A27" s="74" t="s">
        <v>392</v>
      </c>
      <c r="B27" s="75" t="s">
        <v>825</v>
      </c>
      <c r="C27" s="20" t="s">
        <v>826</v>
      </c>
      <c r="D27" s="130">
        <v>448419</v>
      </c>
      <c r="E27" s="21">
        <v>0</v>
      </c>
      <c r="F27" s="21">
        <v>45246197142</v>
      </c>
      <c r="G27" s="77">
        <v>0.85919999999999996</v>
      </c>
    </row>
    <row r="28" spans="1:7" ht="16.2" customHeight="1" x14ac:dyDescent="0.3">
      <c r="A28" s="74" t="s">
        <v>395</v>
      </c>
      <c r="B28" s="75" t="s">
        <v>400</v>
      </c>
      <c r="C28" s="20" t="s">
        <v>827</v>
      </c>
      <c r="D28" s="130">
        <v>80000</v>
      </c>
      <c r="E28" s="21">
        <v>99978.356159999996</v>
      </c>
      <c r="F28" s="21">
        <v>7998268493</v>
      </c>
      <c r="G28" s="77">
        <v>0.15190000000000001</v>
      </c>
    </row>
    <row r="29" spans="1:7" ht="16.2" customHeight="1" x14ac:dyDescent="0.3">
      <c r="A29" s="74" t="s">
        <v>397</v>
      </c>
      <c r="B29" s="75" t="s">
        <v>403</v>
      </c>
      <c r="C29" s="20" t="s">
        <v>828</v>
      </c>
      <c r="D29" s="130">
        <v>30000</v>
      </c>
      <c r="E29" s="21">
        <v>100136.30136</v>
      </c>
      <c r="F29" s="21">
        <v>3004089041</v>
      </c>
      <c r="G29" s="77">
        <v>5.7000000000000002E-2</v>
      </c>
    </row>
    <row r="30" spans="1:7" ht="16.2" customHeight="1" x14ac:dyDescent="0.3">
      <c r="A30" s="74" t="s">
        <v>399</v>
      </c>
      <c r="B30" s="75" t="s">
        <v>406</v>
      </c>
      <c r="C30" s="20" t="s">
        <v>829</v>
      </c>
      <c r="D30" s="130">
        <v>30000</v>
      </c>
      <c r="E30" s="21">
        <v>101048.20547</v>
      </c>
      <c r="F30" s="21">
        <v>3031446164</v>
      </c>
      <c r="G30" s="77">
        <v>5.7599999999999998E-2</v>
      </c>
    </row>
    <row r="31" spans="1:7" ht="16.2" customHeight="1" x14ac:dyDescent="0.3">
      <c r="A31" s="74" t="s">
        <v>402</v>
      </c>
      <c r="B31" s="75" t="s">
        <v>409</v>
      </c>
      <c r="C31" s="20" t="s">
        <v>830</v>
      </c>
      <c r="D31" s="130">
        <v>110000</v>
      </c>
      <c r="E31" s="21">
        <v>101689.75753</v>
      </c>
      <c r="F31" s="21">
        <v>11185873328</v>
      </c>
      <c r="G31" s="77">
        <v>0.21240000000000001</v>
      </c>
    </row>
    <row r="32" spans="1:7" ht="16.2" customHeight="1" x14ac:dyDescent="0.3">
      <c r="A32" s="74" t="s">
        <v>405</v>
      </c>
      <c r="B32" s="75" t="s">
        <v>412</v>
      </c>
      <c r="C32" s="20" t="s">
        <v>831</v>
      </c>
      <c r="D32" s="130">
        <v>105000</v>
      </c>
      <c r="E32" s="21">
        <v>101289.72602</v>
      </c>
      <c r="F32" s="21">
        <v>10635421232</v>
      </c>
      <c r="G32" s="77">
        <v>0.20200000000000001</v>
      </c>
    </row>
    <row r="33" spans="1:7" ht="16.2" customHeight="1" x14ac:dyDescent="0.3">
      <c r="A33" s="74" t="s">
        <v>408</v>
      </c>
      <c r="B33" s="75" t="s">
        <v>415</v>
      </c>
      <c r="C33" s="20" t="s">
        <v>832</v>
      </c>
      <c r="D33" s="130">
        <v>13419</v>
      </c>
      <c r="E33" s="21">
        <v>99944.66433</v>
      </c>
      <c r="F33" s="21">
        <v>1341157451</v>
      </c>
      <c r="G33" s="77">
        <v>2.5499999999999998E-2</v>
      </c>
    </row>
    <row r="34" spans="1:7" ht="16.2" customHeight="1" x14ac:dyDescent="0.3">
      <c r="A34" s="74" t="s">
        <v>411</v>
      </c>
      <c r="B34" s="75" t="s">
        <v>417</v>
      </c>
      <c r="C34" s="20" t="s">
        <v>833</v>
      </c>
      <c r="D34" s="130">
        <v>30000</v>
      </c>
      <c r="E34" s="21">
        <v>100545.09603</v>
      </c>
      <c r="F34" s="21">
        <v>3016352881</v>
      </c>
      <c r="G34" s="77">
        <v>5.7299999999999997E-2</v>
      </c>
    </row>
    <row r="35" spans="1:7" ht="16.2" customHeight="1" x14ac:dyDescent="0.3">
      <c r="A35" s="74" t="s">
        <v>414</v>
      </c>
      <c r="B35" s="75" t="s">
        <v>418</v>
      </c>
      <c r="C35" s="20" t="s">
        <v>834</v>
      </c>
      <c r="D35" s="130">
        <v>50000</v>
      </c>
      <c r="E35" s="21">
        <v>100671.77103</v>
      </c>
      <c r="F35" s="21">
        <v>5033588552</v>
      </c>
      <c r="G35" s="77">
        <v>9.5600000000000004E-2</v>
      </c>
    </row>
    <row r="36" spans="1:7" ht="25.8" customHeight="1" x14ac:dyDescent="0.3">
      <c r="A36" s="70"/>
      <c r="B36" s="71" t="s">
        <v>813</v>
      </c>
      <c r="C36" s="16" t="s">
        <v>835</v>
      </c>
      <c r="D36" s="41">
        <v>448459</v>
      </c>
      <c r="E36" s="17">
        <v>0</v>
      </c>
      <c r="F36" s="17">
        <v>49246197142</v>
      </c>
      <c r="G36" s="73">
        <v>0.93520000000000003</v>
      </c>
    </row>
    <row r="37" spans="1:7" ht="25.8" customHeight="1" x14ac:dyDescent="0.3">
      <c r="A37" s="70" t="s">
        <v>363</v>
      </c>
      <c r="B37" s="71" t="s">
        <v>836</v>
      </c>
      <c r="C37" s="16" t="s">
        <v>837</v>
      </c>
      <c r="D37" s="41">
        <v>0</v>
      </c>
      <c r="E37" s="17">
        <v>0</v>
      </c>
      <c r="F37" s="17">
        <v>0</v>
      </c>
      <c r="G37" s="73">
        <v>0</v>
      </c>
    </row>
    <row r="38" spans="1:7" ht="25.8" customHeight="1" x14ac:dyDescent="0.3">
      <c r="A38" s="74" t="s">
        <v>387</v>
      </c>
      <c r="B38" s="75" t="s">
        <v>838</v>
      </c>
      <c r="C38" s="20" t="s">
        <v>839</v>
      </c>
      <c r="D38" s="130">
        <v>0</v>
      </c>
      <c r="E38" s="21">
        <v>0</v>
      </c>
      <c r="F38" s="21">
        <v>0</v>
      </c>
      <c r="G38" s="77">
        <v>0</v>
      </c>
    </row>
    <row r="39" spans="1:7" ht="25.8" customHeight="1" x14ac:dyDescent="0.3">
      <c r="A39" s="74" t="s">
        <v>392</v>
      </c>
      <c r="B39" s="75" t="s">
        <v>840</v>
      </c>
      <c r="C39" s="20" t="s">
        <v>841</v>
      </c>
      <c r="D39" s="130">
        <v>0</v>
      </c>
      <c r="E39" s="21">
        <v>0</v>
      </c>
      <c r="F39" s="21">
        <v>0</v>
      </c>
      <c r="G39" s="77">
        <v>0</v>
      </c>
    </row>
    <row r="40" spans="1:7" ht="25.8" customHeight="1" x14ac:dyDescent="0.3">
      <c r="A40" s="74"/>
      <c r="B40" s="75" t="s">
        <v>817</v>
      </c>
      <c r="C40" s="20" t="s">
        <v>842</v>
      </c>
      <c r="D40" s="130">
        <v>0</v>
      </c>
      <c r="E40" s="21">
        <v>0</v>
      </c>
      <c r="F40" s="21">
        <v>0</v>
      </c>
      <c r="G40" s="77">
        <v>0</v>
      </c>
    </row>
    <row r="41" spans="1:7" ht="25.8" customHeight="1" x14ac:dyDescent="0.3">
      <c r="A41" s="70"/>
      <c r="B41" s="71" t="s">
        <v>843</v>
      </c>
      <c r="C41" s="16" t="s">
        <v>844</v>
      </c>
      <c r="D41" s="41">
        <v>448459</v>
      </c>
      <c r="E41" s="17">
        <v>0</v>
      </c>
      <c r="F41" s="17">
        <v>49246197142</v>
      </c>
      <c r="G41" s="73">
        <v>0.93520000000000003</v>
      </c>
    </row>
    <row r="42" spans="1:7" ht="25.8" customHeight="1" x14ac:dyDescent="0.3">
      <c r="A42" s="70" t="s">
        <v>366</v>
      </c>
      <c r="B42" s="71" t="s">
        <v>845</v>
      </c>
      <c r="C42" s="16" t="s">
        <v>846</v>
      </c>
      <c r="D42" s="41">
        <v>0</v>
      </c>
      <c r="E42" s="17">
        <v>0</v>
      </c>
      <c r="F42" s="17">
        <v>0</v>
      </c>
      <c r="G42" s="73">
        <v>0</v>
      </c>
    </row>
    <row r="43" spans="1:7" ht="25.8" customHeight="1" x14ac:dyDescent="0.3">
      <c r="A43" s="74" t="s">
        <v>387</v>
      </c>
      <c r="B43" s="75" t="s">
        <v>847</v>
      </c>
      <c r="C43" s="20" t="s">
        <v>848</v>
      </c>
      <c r="D43" s="130">
        <v>0</v>
      </c>
      <c r="E43" s="21">
        <v>0</v>
      </c>
      <c r="F43" s="21">
        <v>0</v>
      </c>
      <c r="G43" s="77">
        <v>0</v>
      </c>
    </row>
    <row r="44" spans="1:7" ht="25.8" customHeight="1" x14ac:dyDescent="0.3">
      <c r="A44" s="74" t="s">
        <v>392</v>
      </c>
      <c r="B44" s="75" t="s">
        <v>849</v>
      </c>
      <c r="C44" s="20" t="s">
        <v>850</v>
      </c>
      <c r="D44" s="130">
        <v>0</v>
      </c>
      <c r="E44" s="21">
        <v>0</v>
      </c>
      <c r="F44" s="21">
        <v>993552605</v>
      </c>
      <c r="G44" s="77">
        <v>1.89E-2</v>
      </c>
    </row>
    <row r="45" spans="1:7" ht="25.8" customHeight="1" x14ac:dyDescent="0.3">
      <c r="A45" s="78"/>
      <c r="B45" s="79" t="s">
        <v>205</v>
      </c>
      <c r="C45" s="24" t="s">
        <v>851</v>
      </c>
      <c r="D45" s="232">
        <v>0</v>
      </c>
      <c r="E45" s="25">
        <v>0</v>
      </c>
      <c r="F45" s="25">
        <v>993552605</v>
      </c>
      <c r="G45" s="81">
        <v>1.89E-2</v>
      </c>
    </row>
    <row r="46" spans="1:7" ht="25.8" customHeight="1" x14ac:dyDescent="0.3">
      <c r="A46" s="74" t="s">
        <v>435</v>
      </c>
      <c r="B46" s="75" t="s">
        <v>852</v>
      </c>
      <c r="C46" s="20" t="s">
        <v>853</v>
      </c>
      <c r="D46" s="130">
        <v>0</v>
      </c>
      <c r="E46" s="21">
        <v>0</v>
      </c>
      <c r="F46" s="21">
        <v>0</v>
      </c>
      <c r="G46" s="77">
        <v>0</v>
      </c>
    </row>
    <row r="47" spans="1:7" ht="48" customHeight="1" x14ac:dyDescent="0.3">
      <c r="A47" s="74" t="s">
        <v>438</v>
      </c>
      <c r="B47" s="75" t="s">
        <v>854</v>
      </c>
      <c r="C47" s="20" t="s">
        <v>855</v>
      </c>
      <c r="D47" s="130">
        <v>0</v>
      </c>
      <c r="E47" s="21">
        <v>0</v>
      </c>
      <c r="F47" s="21">
        <v>0</v>
      </c>
      <c r="G47" s="77">
        <v>0</v>
      </c>
    </row>
    <row r="48" spans="1:7" ht="48" customHeight="1" x14ac:dyDescent="0.3">
      <c r="A48" s="74" t="s">
        <v>441</v>
      </c>
      <c r="B48" s="75" t="s">
        <v>856</v>
      </c>
      <c r="C48" s="20" t="s">
        <v>857</v>
      </c>
      <c r="D48" s="130">
        <v>0</v>
      </c>
      <c r="E48" s="21">
        <v>0</v>
      </c>
      <c r="F48" s="21">
        <v>0</v>
      </c>
      <c r="G48" s="77">
        <v>0</v>
      </c>
    </row>
    <row r="49" spans="1:8" ht="25.2" x14ac:dyDescent="0.3">
      <c r="A49" s="74" t="s">
        <v>444</v>
      </c>
      <c r="B49" s="75" t="s">
        <v>858</v>
      </c>
      <c r="C49" s="20" t="s">
        <v>859</v>
      </c>
      <c r="D49" s="130">
        <v>0</v>
      </c>
      <c r="E49" s="21">
        <v>0</v>
      </c>
      <c r="F49" s="21">
        <v>0</v>
      </c>
      <c r="G49" s="77">
        <v>0</v>
      </c>
    </row>
    <row r="50" spans="1:8" ht="25.2" x14ac:dyDescent="0.3">
      <c r="A50" s="74" t="s">
        <v>447</v>
      </c>
      <c r="B50" s="75" t="s">
        <v>860</v>
      </c>
      <c r="C50" s="20" t="s">
        <v>861</v>
      </c>
      <c r="D50" s="130">
        <v>0</v>
      </c>
      <c r="E50" s="21">
        <v>0</v>
      </c>
      <c r="F50" s="21">
        <v>0</v>
      </c>
      <c r="G50" s="77">
        <v>0</v>
      </c>
    </row>
    <row r="51" spans="1:8" ht="37.799999999999997" x14ac:dyDescent="0.3">
      <c r="A51" s="78" t="s">
        <v>862</v>
      </c>
      <c r="B51" s="79" t="s">
        <v>219</v>
      </c>
      <c r="C51" s="24" t="s">
        <v>863</v>
      </c>
      <c r="D51" s="232">
        <v>0</v>
      </c>
      <c r="E51" s="25">
        <v>0</v>
      </c>
      <c r="F51" s="25">
        <v>0</v>
      </c>
      <c r="G51" s="81">
        <v>0</v>
      </c>
    </row>
    <row r="52" spans="1:8" ht="50.4" x14ac:dyDescent="0.3">
      <c r="A52" s="78" t="s">
        <v>864</v>
      </c>
      <c r="B52" s="79" t="s">
        <v>221</v>
      </c>
      <c r="C52" s="24" t="s">
        <v>865</v>
      </c>
      <c r="D52" s="232">
        <v>0</v>
      </c>
      <c r="E52" s="25">
        <v>0</v>
      </c>
      <c r="F52" s="25">
        <v>0</v>
      </c>
      <c r="G52" s="81">
        <v>0</v>
      </c>
    </row>
    <row r="53" spans="1:8" ht="25.2" x14ac:dyDescent="0.3">
      <c r="A53" s="70"/>
      <c r="B53" s="71" t="s">
        <v>817</v>
      </c>
      <c r="C53" s="16" t="s">
        <v>866</v>
      </c>
      <c r="D53" s="41">
        <v>0</v>
      </c>
      <c r="E53" s="17">
        <v>0</v>
      </c>
      <c r="F53" s="17">
        <v>993552605</v>
      </c>
      <c r="G53" s="73">
        <v>1.89E-2</v>
      </c>
    </row>
    <row r="54" spans="1:8" ht="25.2" x14ac:dyDescent="0.3">
      <c r="A54" s="70" t="s">
        <v>332</v>
      </c>
      <c r="B54" s="71" t="s">
        <v>542</v>
      </c>
      <c r="C54" s="16" t="s">
        <v>867</v>
      </c>
      <c r="D54" s="41">
        <v>0</v>
      </c>
      <c r="E54" s="17">
        <v>0</v>
      </c>
      <c r="F54" s="17">
        <v>0</v>
      </c>
      <c r="G54" s="73">
        <v>0</v>
      </c>
    </row>
    <row r="55" spans="1:8" ht="25.2" x14ac:dyDescent="0.3">
      <c r="A55" s="74" t="s">
        <v>387</v>
      </c>
      <c r="B55" s="75" t="s">
        <v>868</v>
      </c>
      <c r="C55" s="20" t="s">
        <v>869</v>
      </c>
      <c r="D55" s="130">
        <v>0</v>
      </c>
      <c r="E55" s="21">
        <v>0</v>
      </c>
      <c r="F55" s="21">
        <v>2418554112</v>
      </c>
      <c r="G55" s="77">
        <v>4.5900000000000003E-2</v>
      </c>
    </row>
    <row r="56" spans="1:8" ht="25.2" x14ac:dyDescent="0.3">
      <c r="A56" s="78"/>
      <c r="B56" s="79" t="s">
        <v>544</v>
      </c>
      <c r="C56" s="24" t="s">
        <v>870</v>
      </c>
      <c r="D56" s="232">
        <v>0</v>
      </c>
      <c r="E56" s="25">
        <v>0</v>
      </c>
      <c r="F56" s="25">
        <v>2418554112</v>
      </c>
      <c r="G56" s="81">
        <v>4.5900000000000003E-2</v>
      </c>
    </row>
    <row r="57" spans="1:8" ht="25.2" x14ac:dyDescent="0.3">
      <c r="A57" s="78"/>
      <c r="B57" s="79" t="s">
        <v>554</v>
      </c>
      <c r="C57" s="24" t="s">
        <v>871</v>
      </c>
      <c r="D57" s="232">
        <v>0</v>
      </c>
      <c r="E57" s="25">
        <v>0</v>
      </c>
      <c r="F57" s="25">
        <v>0</v>
      </c>
      <c r="G57" s="81">
        <v>0</v>
      </c>
    </row>
    <row r="58" spans="1:8" ht="25.2" x14ac:dyDescent="0.3">
      <c r="A58" s="78"/>
      <c r="B58" s="79" t="s">
        <v>872</v>
      </c>
      <c r="C58" s="24" t="s">
        <v>873</v>
      </c>
      <c r="D58" s="232">
        <v>0</v>
      </c>
      <c r="E58" s="25">
        <v>0</v>
      </c>
      <c r="F58" s="25">
        <v>0</v>
      </c>
      <c r="G58" s="81">
        <v>0</v>
      </c>
    </row>
    <row r="59" spans="1:8" ht="25.2" x14ac:dyDescent="0.3">
      <c r="A59" s="74" t="s">
        <v>392</v>
      </c>
      <c r="B59" s="75" t="s">
        <v>874</v>
      </c>
      <c r="C59" s="20" t="s">
        <v>875</v>
      </c>
      <c r="D59" s="130">
        <v>0</v>
      </c>
      <c r="E59" s="21">
        <v>0</v>
      </c>
      <c r="F59" s="21">
        <v>0</v>
      </c>
      <c r="G59" s="77">
        <v>0</v>
      </c>
    </row>
    <row r="60" spans="1:8" ht="25.2" x14ac:dyDescent="0.3">
      <c r="A60" s="74" t="s">
        <v>435</v>
      </c>
      <c r="B60" s="75" t="s">
        <v>876</v>
      </c>
      <c r="C60" s="20" t="s">
        <v>877</v>
      </c>
      <c r="D60" s="130">
        <v>0</v>
      </c>
      <c r="E60" s="21">
        <v>0</v>
      </c>
      <c r="F60" s="21">
        <v>0</v>
      </c>
      <c r="G60" s="77">
        <v>0</v>
      </c>
    </row>
    <row r="61" spans="1:8" ht="25.2" x14ac:dyDescent="0.3">
      <c r="A61" s="70"/>
      <c r="B61" s="71" t="s">
        <v>817</v>
      </c>
      <c r="C61" s="16" t="s">
        <v>878</v>
      </c>
      <c r="D61" s="41">
        <v>0</v>
      </c>
      <c r="E61" s="17">
        <v>0</v>
      </c>
      <c r="F61" s="17">
        <v>2418554112</v>
      </c>
      <c r="G61" s="73">
        <v>4.5900000000000003E-2</v>
      </c>
    </row>
    <row r="62" spans="1:8" ht="25.2" x14ac:dyDescent="0.3">
      <c r="A62" s="82" t="s">
        <v>466</v>
      </c>
      <c r="B62" s="83" t="s">
        <v>879</v>
      </c>
      <c r="C62" s="28" t="s">
        <v>880</v>
      </c>
      <c r="D62" s="59">
        <v>0</v>
      </c>
      <c r="E62" s="29">
        <v>0</v>
      </c>
      <c r="F62" s="29">
        <v>52658303859</v>
      </c>
      <c r="G62" s="85">
        <v>1</v>
      </c>
    </row>
    <row r="63" spans="1:8" ht="10.8" customHeight="1" x14ac:dyDescent="0.3">
      <c r="A63" s="1"/>
      <c r="B63" s="1"/>
      <c r="C63" s="1"/>
      <c r="D63" s="1"/>
      <c r="E63" s="1"/>
      <c r="F63" s="1"/>
      <c r="G63" s="1"/>
      <c r="H63" s="1"/>
    </row>
    <row r="64" spans="1:8" ht="15.6" customHeight="1" x14ac:dyDescent="0.3">
      <c r="A64" s="132"/>
      <c r="B64" s="1"/>
      <c r="C64" s="1"/>
      <c r="D64" s="1"/>
      <c r="E64" s="1"/>
      <c r="F64" s="1"/>
    </row>
    <row r="65" spans="1:8" ht="25.8" customHeight="1" x14ac:dyDescent="0.3">
      <c r="A65" s="133"/>
    </row>
    <row r="66" spans="1:8" ht="9.6" customHeight="1" x14ac:dyDescent="0.3">
      <c r="A66" s="9"/>
      <c r="B66" s="9"/>
      <c r="C66" s="9"/>
      <c r="D66" s="9"/>
      <c r="E66" s="9"/>
      <c r="F66" s="9"/>
      <c r="G66" s="9"/>
      <c r="H66" s="1"/>
    </row>
    <row r="67" spans="1:8" ht="61.8" customHeight="1" x14ac:dyDescent="0.3">
      <c r="A67" s="134" t="s">
        <v>881</v>
      </c>
      <c r="B67" s="231" t="s">
        <v>882</v>
      </c>
      <c r="C67" s="231" t="s">
        <v>883</v>
      </c>
      <c r="D67" s="231" t="s">
        <v>884</v>
      </c>
      <c r="E67" s="231" t="s">
        <v>885</v>
      </c>
      <c r="F67" s="231" t="s">
        <v>886</v>
      </c>
      <c r="G67" s="135" t="s">
        <v>887</v>
      </c>
    </row>
    <row r="68" spans="1:8" ht="7.8" customHeight="1" x14ac:dyDescent="0.3">
      <c r="A68" s="1"/>
      <c r="B68" s="1"/>
      <c r="C68" s="1"/>
      <c r="D68" s="1"/>
      <c r="E68" s="1"/>
      <c r="F68" s="1"/>
      <c r="G68" s="1"/>
      <c r="H68" s="1"/>
    </row>
    <row r="69" spans="1:8" ht="12.6" customHeight="1" x14ac:dyDescent="0.3">
      <c r="A69" s="61"/>
      <c r="B69" s="61"/>
    </row>
    <row r="70" spans="1:8" ht="15.6" customHeight="1" x14ac:dyDescent="0.3">
      <c r="A70" s="89"/>
      <c r="B70" s="89"/>
    </row>
    <row r="71" spans="1:8" ht="15" customHeight="1" x14ac:dyDescent="0.3">
      <c r="A71" s="1"/>
      <c r="B71" s="1"/>
      <c r="C71" s="1"/>
      <c r="D71" s="1"/>
      <c r="E71" s="1"/>
      <c r="F71" s="1"/>
      <c r="G71" s="1"/>
      <c r="H71" s="1"/>
    </row>
    <row r="72" spans="1:8" ht="15" customHeight="1" x14ac:dyDescent="0.3">
      <c r="A72" s="1"/>
      <c r="B72" s="1"/>
      <c r="C72" s="1"/>
      <c r="D72" s="1"/>
      <c r="E72" s="1"/>
      <c r="F72" s="1"/>
      <c r="G72" s="1"/>
      <c r="H72" s="1"/>
    </row>
    <row r="73" spans="1:8" ht="15" customHeight="1" x14ac:dyDescent="0.3">
      <c r="A73" s="1"/>
      <c r="B73" s="1"/>
      <c r="C73" s="1"/>
      <c r="D73" s="1"/>
      <c r="E73" s="1"/>
      <c r="F73" s="1"/>
      <c r="G73" s="1"/>
      <c r="H73" s="1"/>
    </row>
    <row r="74" spans="1:8" ht="15" customHeight="1" x14ac:dyDescent="0.3">
      <c r="A74" s="1"/>
      <c r="B74" s="1"/>
      <c r="C74" s="1"/>
      <c r="D74" s="1"/>
      <c r="E74" s="1"/>
      <c r="F74" s="1"/>
      <c r="G74" s="1"/>
      <c r="H74" s="1"/>
    </row>
    <row r="75" spans="1:8" ht="15.6" customHeight="1" x14ac:dyDescent="0.3">
      <c r="A75" s="1"/>
      <c r="B75" s="1"/>
      <c r="C75" s="1"/>
      <c r="D75" s="1"/>
      <c r="E75" s="1"/>
      <c r="F75" s="1"/>
      <c r="G75" s="1"/>
      <c r="H75" s="1"/>
    </row>
    <row r="76" spans="1:8" ht="15.6" customHeight="1" x14ac:dyDescent="0.3">
      <c r="A76" s="1"/>
      <c r="B76" s="1"/>
      <c r="C76" s="1"/>
      <c r="D76" s="1"/>
      <c r="E76" s="1"/>
      <c r="F76" s="1"/>
      <c r="G76" s="1"/>
      <c r="H76" s="1"/>
    </row>
    <row r="77" spans="1:8" ht="15.6" customHeight="1" x14ac:dyDescent="0.3">
      <c r="A77" s="1"/>
      <c r="B77" s="1"/>
      <c r="C77" s="1"/>
      <c r="D77" s="1"/>
      <c r="E77" s="1"/>
      <c r="F77" s="1"/>
      <c r="G77" s="1"/>
      <c r="H77" s="1"/>
    </row>
    <row r="78" spans="1:8" ht="25.2" customHeight="1" x14ac:dyDescent="0.3">
      <c r="A78" s="62"/>
      <c r="B78" s="121"/>
    </row>
  </sheetData>
  <printOptions horizontalCentered="1"/>
  <pageMargins left="0" right="0" top="0.5899999737739563" bottom="0.5899999737739563" header="0.5" footer="0.5"/>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9968-241E-482C-A9C0-BE14DC9EA2A5}">
  <sheetPr>
    <tabColor theme="5" tint="0.59999389629810485"/>
    <pageSetUpPr fitToPage="1"/>
  </sheetPr>
  <dimension ref="A1:K45"/>
  <sheetViews>
    <sheetView topLeftCell="A2" zoomScale="115" zoomScaleNormal="115" zoomScaleSheetLayoutView="100" workbookViewId="0">
      <selection activeCell="C15" sqref="C15"/>
    </sheetView>
  </sheetViews>
  <sheetFormatPr defaultColWidth="9.109375" defaultRowHeight="13.8" x14ac:dyDescent="0.25"/>
  <cols>
    <col min="1" max="1" width="4.88671875" style="193" customWidth="1"/>
    <col min="2" max="2" width="34.44140625" style="148" customWidth="1"/>
    <col min="3" max="3" width="12.44140625" style="148" bestFit="1" customWidth="1"/>
    <col min="4" max="4" width="9.109375" style="148"/>
    <col min="5" max="5" width="12.33203125" style="148" customWidth="1"/>
    <col min="6" max="6" width="13.33203125" style="148" customWidth="1"/>
    <col min="7" max="7" width="15.33203125" style="148" customWidth="1"/>
    <col min="8" max="11" width="19" style="148" customWidth="1"/>
    <col min="12" max="16384" width="9.109375" style="148"/>
  </cols>
  <sheetData>
    <row r="1" spans="1:11" s="145" customFormat="1" ht="26.25" customHeight="1" x14ac:dyDescent="0.3">
      <c r="A1" s="261" t="s">
        <v>943</v>
      </c>
      <c r="B1" s="261"/>
      <c r="C1" s="261"/>
      <c r="D1" s="261"/>
      <c r="E1" s="261"/>
      <c r="F1" s="261"/>
      <c r="G1" s="261"/>
      <c r="H1" s="261"/>
      <c r="I1" s="261"/>
      <c r="J1" s="261"/>
      <c r="K1" s="261"/>
    </row>
    <row r="2" spans="1:11" ht="52.5" customHeight="1" x14ac:dyDescent="0.25">
      <c r="A2" s="146"/>
      <c r="B2" s="147"/>
      <c r="C2" s="262" t="s">
        <v>944</v>
      </c>
      <c r="D2" s="262"/>
      <c r="E2" s="262"/>
      <c r="F2" s="262"/>
      <c r="G2" s="262"/>
      <c r="H2" s="262"/>
      <c r="I2" s="262"/>
      <c r="J2" s="262"/>
      <c r="K2" s="262"/>
    </row>
    <row r="3" spans="1:11" ht="14.25" customHeight="1" x14ac:dyDescent="0.25">
      <c r="A3" s="263" t="s">
        <v>945</v>
      </c>
      <c r="B3" s="264"/>
      <c r="C3" s="264"/>
      <c r="D3" s="264"/>
      <c r="E3" s="264"/>
      <c r="F3" s="264"/>
      <c r="G3" s="264"/>
      <c r="H3" s="264"/>
      <c r="I3" s="264"/>
      <c r="J3" s="264"/>
      <c r="K3" s="264"/>
    </row>
    <row r="4" spans="1:11" ht="15.75" customHeight="1" x14ac:dyDescent="0.25">
      <c r="A4" s="264"/>
      <c r="B4" s="264"/>
      <c r="C4" s="264"/>
      <c r="D4" s="264"/>
      <c r="E4" s="264"/>
      <c r="F4" s="264"/>
      <c r="G4" s="264"/>
      <c r="H4" s="264"/>
      <c r="I4" s="264"/>
      <c r="J4" s="264"/>
      <c r="K4" s="264"/>
    </row>
    <row r="5" spans="1:11" s="150" customFormat="1" ht="18" customHeight="1" x14ac:dyDescent="0.2">
      <c r="A5" s="265" t="s">
        <v>1074</v>
      </c>
      <c r="B5" s="266"/>
      <c r="C5" s="266"/>
      <c r="D5" s="266"/>
      <c r="E5" s="266"/>
      <c r="F5" s="266"/>
      <c r="G5" s="266"/>
      <c r="H5" s="266"/>
      <c r="I5" s="266"/>
      <c r="J5" s="266"/>
      <c r="K5" s="266"/>
    </row>
    <row r="6" spans="1:11" s="150" customFormat="1" ht="10.199999999999999" x14ac:dyDescent="0.2">
      <c r="A6" s="149"/>
      <c r="B6" s="149"/>
      <c r="C6" s="149"/>
      <c r="D6" s="149"/>
      <c r="E6" s="149"/>
      <c r="F6" s="151"/>
      <c r="G6" s="152"/>
      <c r="H6" s="152"/>
      <c r="I6" s="152"/>
      <c r="J6" s="152"/>
      <c r="K6" s="152"/>
    </row>
    <row r="7" spans="1:11" s="150" customFormat="1" ht="17.25" customHeight="1" x14ac:dyDescent="0.2">
      <c r="A7" s="254" t="s">
        <v>946</v>
      </c>
      <c r="B7" s="255"/>
      <c r="C7" s="267" t="s">
        <v>947</v>
      </c>
      <c r="D7" s="267"/>
      <c r="E7" s="267"/>
      <c r="F7" s="267"/>
      <c r="G7" s="254"/>
      <c r="H7" s="254"/>
      <c r="I7" s="254"/>
      <c r="J7" s="254"/>
      <c r="K7" s="152"/>
    </row>
    <row r="8" spans="1:11" s="150" customFormat="1" ht="17.25" customHeight="1" x14ac:dyDescent="0.2">
      <c r="A8" s="153" t="s">
        <v>948</v>
      </c>
      <c r="B8" s="154"/>
      <c r="C8" s="155" t="s">
        <v>949</v>
      </c>
      <c r="D8" s="152"/>
      <c r="E8" s="152"/>
      <c r="F8" s="152"/>
      <c r="G8" s="260"/>
      <c r="H8" s="260"/>
      <c r="I8" s="260"/>
      <c r="J8" s="260"/>
      <c r="K8" s="152"/>
    </row>
    <row r="9" spans="1:11" s="150" customFormat="1" ht="17.25" customHeight="1" x14ac:dyDescent="0.2">
      <c r="A9" s="157" t="s">
        <v>950</v>
      </c>
      <c r="B9" s="154"/>
      <c r="C9" s="254" t="s">
        <v>951</v>
      </c>
      <c r="D9" s="254"/>
      <c r="E9" s="254"/>
      <c r="F9" s="254"/>
      <c r="G9" s="254"/>
      <c r="H9" s="156"/>
      <c r="I9" s="156"/>
      <c r="J9" s="156"/>
      <c r="K9" s="152"/>
    </row>
    <row r="10" spans="1:11" s="150" customFormat="1" ht="17.25" customHeight="1" x14ac:dyDescent="0.2">
      <c r="A10" s="153" t="s">
        <v>952</v>
      </c>
      <c r="B10" s="154"/>
      <c r="C10" s="268" t="s">
        <v>953</v>
      </c>
      <c r="D10" s="268"/>
      <c r="E10" s="268"/>
      <c r="F10" s="268"/>
      <c r="G10" s="156"/>
      <c r="H10" s="156"/>
      <c r="I10" s="156"/>
      <c r="J10" s="156"/>
      <c r="K10" s="152"/>
    </row>
    <row r="11" spans="1:11" s="150" customFormat="1" ht="17.25" customHeight="1" x14ac:dyDescent="0.2">
      <c r="A11" s="254" t="s">
        <v>954</v>
      </c>
      <c r="B11" s="255"/>
      <c r="C11" s="158" t="s">
        <v>955</v>
      </c>
      <c r="D11" s="158"/>
      <c r="E11" s="152"/>
      <c r="F11" s="152"/>
      <c r="G11" s="254"/>
      <c r="H11" s="254"/>
      <c r="I11" s="254"/>
      <c r="J11" s="254"/>
      <c r="K11" s="152"/>
    </row>
    <row r="12" spans="1:11" s="150" customFormat="1" ht="17.25" customHeight="1" x14ac:dyDescent="0.2">
      <c r="A12" s="259" t="s">
        <v>956</v>
      </c>
      <c r="B12" s="259"/>
      <c r="C12" s="152" t="s">
        <v>957</v>
      </c>
      <c r="D12" s="152"/>
      <c r="E12" s="152"/>
      <c r="F12" s="152"/>
      <c r="G12" s="260"/>
      <c r="H12" s="260"/>
      <c r="I12" s="260"/>
      <c r="J12" s="260"/>
      <c r="K12" s="152"/>
    </row>
    <row r="13" spans="1:11" s="150" customFormat="1" ht="17.25" customHeight="1" x14ac:dyDescent="0.2">
      <c r="A13" s="254" t="s">
        <v>958</v>
      </c>
      <c r="B13" s="255"/>
      <c r="C13" s="159" t="s">
        <v>1075</v>
      </c>
      <c r="D13" s="158"/>
      <c r="E13" s="152"/>
      <c r="F13" s="152"/>
      <c r="G13" s="254"/>
      <c r="H13" s="254"/>
      <c r="I13" s="254"/>
      <c r="J13" s="254"/>
      <c r="K13" s="152"/>
    </row>
    <row r="14" spans="1:11" s="150" customFormat="1" ht="17.25" customHeight="1" x14ac:dyDescent="0.2">
      <c r="A14" s="153" t="s">
        <v>959</v>
      </c>
      <c r="B14" s="153"/>
      <c r="C14" s="160" t="s">
        <v>1076</v>
      </c>
      <c r="D14" s="152"/>
      <c r="E14" s="152"/>
      <c r="F14" s="152"/>
      <c r="G14" s="256"/>
      <c r="H14" s="256"/>
      <c r="I14" s="256"/>
      <c r="J14" s="256"/>
      <c r="K14" s="152"/>
    </row>
    <row r="15" spans="1:11" s="150" customFormat="1" ht="10.199999999999999" x14ac:dyDescent="0.2">
      <c r="A15" s="153"/>
      <c r="B15" s="153"/>
      <c r="C15" s="161"/>
      <c r="D15" s="152"/>
      <c r="E15" s="152"/>
      <c r="F15" s="152"/>
      <c r="G15" s="162"/>
      <c r="H15" s="162"/>
      <c r="I15" s="162"/>
      <c r="J15" s="162"/>
      <c r="K15" s="152"/>
    </row>
    <row r="16" spans="1:11" s="150" customFormat="1" ht="15.75" customHeight="1" x14ac:dyDescent="0.2">
      <c r="A16" s="163"/>
      <c r="B16" s="152"/>
      <c r="C16" s="152"/>
      <c r="D16" s="152"/>
      <c r="E16" s="152"/>
      <c r="F16" s="152"/>
      <c r="G16" s="152"/>
      <c r="H16" s="152"/>
      <c r="I16" s="152"/>
      <c r="J16" s="152"/>
      <c r="K16" s="152"/>
    </row>
    <row r="17" spans="1:11" s="150" customFormat="1" ht="29.25" customHeight="1" x14ac:dyDescent="0.2">
      <c r="A17" s="163"/>
      <c r="B17" s="152"/>
      <c r="C17" s="152"/>
      <c r="D17" s="152"/>
      <c r="E17" s="152"/>
      <c r="F17" s="152"/>
      <c r="G17" s="152"/>
      <c r="H17" s="152"/>
      <c r="I17" s="152"/>
      <c r="J17" s="152"/>
      <c r="K17" s="152"/>
    </row>
    <row r="18" spans="1:11" s="150" customFormat="1" ht="37.5" customHeight="1" x14ac:dyDescent="0.2">
      <c r="A18" s="257" t="s">
        <v>810</v>
      </c>
      <c r="B18" s="257" t="s">
        <v>960</v>
      </c>
      <c r="C18" s="257" t="s">
        <v>370</v>
      </c>
      <c r="D18" s="257" t="s">
        <v>961</v>
      </c>
      <c r="E18" s="257" t="s">
        <v>962</v>
      </c>
      <c r="F18" s="257" t="s">
        <v>963</v>
      </c>
      <c r="G18" s="257" t="s">
        <v>964</v>
      </c>
      <c r="H18" s="252" t="s">
        <v>965</v>
      </c>
      <c r="I18" s="253"/>
      <c r="J18" s="252" t="s">
        <v>966</v>
      </c>
      <c r="K18" s="253"/>
    </row>
    <row r="19" spans="1:11" s="150" customFormat="1" ht="73.5" customHeight="1" x14ac:dyDescent="0.2">
      <c r="A19" s="258"/>
      <c r="B19" s="258"/>
      <c r="C19" s="258"/>
      <c r="D19" s="258"/>
      <c r="E19" s="258"/>
      <c r="F19" s="258"/>
      <c r="G19" s="258"/>
      <c r="H19" s="164" t="s">
        <v>967</v>
      </c>
      <c r="I19" s="164" t="s">
        <v>968</v>
      </c>
      <c r="J19" s="164" t="s">
        <v>969</v>
      </c>
      <c r="K19" s="164" t="s">
        <v>968</v>
      </c>
    </row>
    <row r="20" spans="1:11" s="150" customFormat="1" ht="35.25" customHeight="1" x14ac:dyDescent="0.2">
      <c r="A20" s="165" t="s">
        <v>387</v>
      </c>
      <c r="B20" s="166" t="s">
        <v>970</v>
      </c>
      <c r="C20" s="165" t="s">
        <v>971</v>
      </c>
      <c r="D20" s="167"/>
      <c r="E20" s="167"/>
      <c r="F20" s="168"/>
      <c r="G20" s="169"/>
      <c r="H20" s="166"/>
      <c r="I20" s="170"/>
      <c r="J20" s="171"/>
      <c r="K20" s="172"/>
    </row>
    <row r="21" spans="1:11" s="150" customFormat="1" ht="35.25" customHeight="1" x14ac:dyDescent="0.2">
      <c r="A21" s="165" t="s">
        <v>389</v>
      </c>
      <c r="B21" s="166" t="s">
        <v>972</v>
      </c>
      <c r="C21" s="165" t="s">
        <v>973</v>
      </c>
      <c r="D21" s="167"/>
      <c r="E21" s="167"/>
      <c r="F21" s="168"/>
      <c r="G21" s="169"/>
      <c r="H21" s="166"/>
      <c r="I21" s="170"/>
      <c r="J21" s="171"/>
      <c r="K21" s="172"/>
    </row>
    <row r="22" spans="1:11" s="150" customFormat="1" ht="35.25" customHeight="1" x14ac:dyDescent="0.2">
      <c r="A22" s="165" t="s">
        <v>138</v>
      </c>
      <c r="B22" s="166" t="s">
        <v>974</v>
      </c>
      <c r="C22" s="165" t="s">
        <v>975</v>
      </c>
      <c r="D22" s="168"/>
      <c r="E22" s="168"/>
      <c r="F22" s="168"/>
      <c r="G22" s="169"/>
      <c r="H22" s="166"/>
      <c r="I22" s="170"/>
      <c r="J22" s="166"/>
      <c r="K22" s="170"/>
    </row>
    <row r="23" spans="1:11" s="150" customFormat="1" ht="35.25" customHeight="1" x14ac:dyDescent="0.2">
      <c r="A23" s="165" t="s">
        <v>392</v>
      </c>
      <c r="B23" s="166" t="s">
        <v>976</v>
      </c>
      <c r="C23" s="165" t="s">
        <v>977</v>
      </c>
      <c r="D23" s="168"/>
      <c r="E23" s="168"/>
      <c r="F23" s="168"/>
      <c r="G23" s="167"/>
      <c r="H23" s="166"/>
      <c r="I23" s="173"/>
      <c r="J23" s="166"/>
      <c r="K23" s="173"/>
    </row>
    <row r="24" spans="1:11" s="150" customFormat="1" ht="35.25" customHeight="1" x14ac:dyDescent="0.2">
      <c r="A24" s="165" t="s">
        <v>230</v>
      </c>
      <c r="B24" s="166" t="s">
        <v>978</v>
      </c>
      <c r="C24" s="165" t="s">
        <v>979</v>
      </c>
      <c r="D24" s="168"/>
      <c r="E24" s="168"/>
      <c r="F24" s="168"/>
      <c r="G24" s="169"/>
      <c r="H24" s="166"/>
      <c r="I24" s="170"/>
      <c r="J24" s="166"/>
      <c r="K24" s="170"/>
    </row>
    <row r="25" spans="1:11" s="178" customFormat="1" ht="35.25" customHeight="1" x14ac:dyDescent="0.2">
      <c r="A25" s="174" t="s">
        <v>980</v>
      </c>
      <c r="B25" s="175" t="s">
        <v>981</v>
      </c>
      <c r="C25" s="174" t="s">
        <v>982</v>
      </c>
      <c r="D25" s="176"/>
      <c r="E25" s="176"/>
      <c r="F25" s="176"/>
      <c r="G25" s="177"/>
      <c r="H25" s="175"/>
      <c r="I25" s="172"/>
      <c r="J25" s="175"/>
      <c r="K25" s="172"/>
    </row>
    <row r="26" spans="1:11" s="150" customFormat="1" ht="35.25" customHeight="1" x14ac:dyDescent="0.2">
      <c r="A26" s="165" t="s">
        <v>435</v>
      </c>
      <c r="B26" s="166" t="s">
        <v>983</v>
      </c>
      <c r="C26" s="165" t="s">
        <v>984</v>
      </c>
      <c r="D26" s="168"/>
      <c r="E26" s="168"/>
      <c r="F26" s="168"/>
      <c r="G26" s="169"/>
      <c r="H26" s="166"/>
      <c r="I26" s="170"/>
      <c r="J26" s="166"/>
      <c r="K26" s="170"/>
    </row>
    <row r="27" spans="1:11" s="150" customFormat="1" ht="35.25" customHeight="1" x14ac:dyDescent="0.2">
      <c r="A27" s="165" t="s">
        <v>985</v>
      </c>
      <c r="B27" s="166" t="s">
        <v>972</v>
      </c>
      <c r="C27" s="165" t="s">
        <v>986</v>
      </c>
      <c r="D27" s="168"/>
      <c r="E27" s="168"/>
      <c r="F27" s="168"/>
      <c r="G27" s="169"/>
      <c r="H27" s="166"/>
      <c r="I27" s="170"/>
      <c r="J27" s="166"/>
      <c r="K27" s="170"/>
    </row>
    <row r="28" spans="1:11" s="150" customFormat="1" ht="35.25" customHeight="1" x14ac:dyDescent="0.2">
      <c r="A28" s="165" t="s">
        <v>354</v>
      </c>
      <c r="B28" s="166" t="s">
        <v>987</v>
      </c>
      <c r="C28" s="165" t="s">
        <v>988</v>
      </c>
      <c r="D28" s="168"/>
      <c r="E28" s="168"/>
      <c r="F28" s="168"/>
      <c r="G28" s="169"/>
      <c r="H28" s="166"/>
      <c r="I28" s="170"/>
      <c r="J28" s="166"/>
      <c r="K28" s="170"/>
    </row>
    <row r="29" spans="1:11" s="150" customFormat="1" ht="35.25" customHeight="1" x14ac:dyDescent="0.2">
      <c r="A29" s="165" t="s">
        <v>438</v>
      </c>
      <c r="B29" s="166" t="s">
        <v>989</v>
      </c>
      <c r="C29" s="165" t="s">
        <v>990</v>
      </c>
      <c r="D29" s="168"/>
      <c r="E29" s="168"/>
      <c r="F29" s="168"/>
      <c r="G29" s="169"/>
      <c r="H29" s="166"/>
      <c r="I29" s="170"/>
      <c r="J29" s="166"/>
      <c r="K29" s="170"/>
    </row>
    <row r="30" spans="1:11" s="150" customFormat="1" ht="35.25" customHeight="1" x14ac:dyDescent="0.2">
      <c r="A30" s="165" t="s">
        <v>991</v>
      </c>
      <c r="B30" s="166" t="s">
        <v>972</v>
      </c>
      <c r="C30" s="165" t="s">
        <v>992</v>
      </c>
      <c r="D30" s="168"/>
      <c r="E30" s="168"/>
      <c r="F30" s="168"/>
      <c r="G30" s="169"/>
      <c r="H30" s="166"/>
      <c r="I30" s="170"/>
      <c r="J30" s="166"/>
      <c r="K30" s="170"/>
    </row>
    <row r="31" spans="1:11" s="150" customFormat="1" ht="35.25" customHeight="1" x14ac:dyDescent="0.2">
      <c r="A31" s="165" t="s">
        <v>363</v>
      </c>
      <c r="B31" s="166" t="s">
        <v>993</v>
      </c>
      <c r="C31" s="165" t="s">
        <v>994</v>
      </c>
      <c r="D31" s="168"/>
      <c r="E31" s="168"/>
      <c r="F31" s="168"/>
      <c r="G31" s="169"/>
      <c r="H31" s="166"/>
      <c r="I31" s="170"/>
      <c r="J31" s="166"/>
      <c r="K31" s="170"/>
    </row>
    <row r="32" spans="1:11" s="178" customFormat="1" ht="35.25" customHeight="1" x14ac:dyDescent="0.2">
      <c r="A32" s="174" t="s">
        <v>995</v>
      </c>
      <c r="B32" s="175" t="s">
        <v>996</v>
      </c>
      <c r="C32" s="174" t="s">
        <v>997</v>
      </c>
      <c r="D32" s="176"/>
      <c r="E32" s="176"/>
      <c r="F32" s="176"/>
      <c r="G32" s="177"/>
      <c r="H32" s="175"/>
      <c r="I32" s="172"/>
      <c r="J32" s="175"/>
      <c r="K32" s="172"/>
    </row>
    <row r="33" spans="1:11" s="150" customFormat="1" ht="10.199999999999999" x14ac:dyDescent="0.2">
      <c r="A33" s="163"/>
      <c r="B33" s="152"/>
      <c r="C33" s="152"/>
      <c r="D33" s="152"/>
      <c r="E33" s="152"/>
      <c r="F33" s="152"/>
      <c r="G33" s="152"/>
      <c r="H33" s="152"/>
      <c r="I33" s="152"/>
      <c r="J33" s="152"/>
      <c r="K33" s="152"/>
    </row>
    <row r="34" spans="1:11" s="183" customFormat="1" ht="13.2" x14ac:dyDescent="0.3">
      <c r="A34" s="179"/>
      <c r="B34" s="180"/>
      <c r="C34" s="180" t="s">
        <v>998</v>
      </c>
      <c r="D34" s="181"/>
      <c r="E34" s="181"/>
      <c r="F34" s="181"/>
      <c r="G34" s="181"/>
      <c r="H34" s="181"/>
      <c r="I34" s="182" t="s">
        <v>999</v>
      </c>
      <c r="J34" s="181"/>
      <c r="K34" s="181"/>
    </row>
    <row r="35" spans="1:11" s="183" customFormat="1" ht="13.2" x14ac:dyDescent="0.3">
      <c r="A35" s="179"/>
      <c r="B35" s="184"/>
      <c r="C35" s="184" t="s">
        <v>1000</v>
      </c>
      <c r="D35" s="181"/>
      <c r="E35" s="181"/>
      <c r="F35" s="181"/>
      <c r="G35" s="181"/>
      <c r="H35" s="181"/>
      <c r="I35" s="185" t="s">
        <v>1001</v>
      </c>
      <c r="J35" s="181"/>
      <c r="K35" s="181"/>
    </row>
    <row r="36" spans="1:11" s="188" customFormat="1" x14ac:dyDescent="0.3">
      <c r="A36" s="179"/>
      <c r="B36" s="179"/>
      <c r="C36" s="179"/>
      <c r="D36" s="186"/>
      <c r="E36" s="186"/>
      <c r="F36" s="186"/>
      <c r="G36" s="186"/>
      <c r="H36" s="186"/>
      <c r="I36" s="187"/>
      <c r="J36" s="186"/>
      <c r="K36" s="186"/>
    </row>
    <row r="37" spans="1:11" s="188" customFormat="1" x14ac:dyDescent="0.3">
      <c r="A37" s="179"/>
      <c r="B37" s="179"/>
      <c r="C37" s="179"/>
      <c r="D37" s="186"/>
      <c r="E37" s="186"/>
      <c r="F37" s="186"/>
      <c r="G37" s="186"/>
      <c r="H37" s="186"/>
      <c r="I37" s="187"/>
      <c r="J37" s="186"/>
      <c r="K37" s="186"/>
    </row>
    <row r="38" spans="1:11" s="188" customFormat="1" x14ac:dyDescent="0.3">
      <c r="A38" s="179"/>
      <c r="B38" s="179"/>
      <c r="C38" s="179"/>
      <c r="D38" s="186"/>
      <c r="E38" s="186"/>
      <c r="F38" s="186"/>
      <c r="G38" s="186"/>
      <c r="H38" s="186"/>
      <c r="I38" s="187"/>
      <c r="J38" s="186"/>
      <c r="K38" s="186"/>
    </row>
    <row r="39" spans="1:11" s="188" customFormat="1" x14ac:dyDescent="0.3">
      <c r="A39" s="179"/>
      <c r="B39" s="179"/>
      <c r="C39" s="179"/>
      <c r="D39" s="186"/>
      <c r="E39" s="186"/>
      <c r="F39" s="186"/>
      <c r="G39" s="186"/>
      <c r="H39" s="186"/>
      <c r="I39" s="187"/>
      <c r="J39" s="186"/>
      <c r="K39" s="186"/>
    </row>
    <row r="40" spans="1:11" s="188" customFormat="1" x14ac:dyDescent="0.3">
      <c r="A40" s="179"/>
      <c r="B40" s="179"/>
      <c r="C40" s="179"/>
      <c r="D40" s="186"/>
      <c r="E40" s="186"/>
      <c r="F40" s="186"/>
      <c r="G40" s="186"/>
      <c r="H40" s="186"/>
      <c r="I40" s="187"/>
      <c r="J40" s="186"/>
      <c r="K40" s="186"/>
    </row>
    <row r="41" spans="1:11" s="188" customFormat="1" x14ac:dyDescent="0.3">
      <c r="A41" s="179"/>
      <c r="B41" s="179"/>
      <c r="C41" s="179"/>
      <c r="D41" s="186"/>
      <c r="E41" s="186"/>
      <c r="F41" s="186"/>
      <c r="G41" s="186"/>
      <c r="H41" s="186"/>
      <c r="I41" s="187"/>
      <c r="J41" s="186"/>
      <c r="K41" s="186"/>
    </row>
    <row r="42" spans="1:11" s="190" customFormat="1" ht="13.2" x14ac:dyDescent="0.3">
      <c r="A42" s="179"/>
      <c r="B42" s="180"/>
      <c r="C42" s="180" t="s">
        <v>1002</v>
      </c>
      <c r="D42" s="189"/>
      <c r="E42" s="189"/>
      <c r="F42" s="189"/>
      <c r="G42" s="189"/>
      <c r="H42" s="189"/>
      <c r="I42" s="182" t="s">
        <v>1003</v>
      </c>
      <c r="J42" s="189"/>
      <c r="K42" s="189"/>
    </row>
    <row r="43" spans="1:11" x14ac:dyDescent="0.25">
      <c r="A43" s="191"/>
      <c r="B43" s="191"/>
      <c r="C43" s="192"/>
      <c r="D43" s="146"/>
      <c r="E43" s="146"/>
      <c r="F43" s="146"/>
      <c r="G43" s="146"/>
      <c r="H43" s="146"/>
      <c r="I43" s="192"/>
      <c r="J43" s="146"/>
      <c r="K43" s="146"/>
    </row>
    <row r="44" spans="1:11" x14ac:dyDescent="0.25">
      <c r="A44" s="191"/>
      <c r="B44" s="191"/>
      <c r="C44" s="192"/>
      <c r="D44" s="146"/>
      <c r="E44" s="146"/>
      <c r="F44" s="146"/>
      <c r="G44" s="146"/>
      <c r="H44" s="146"/>
      <c r="I44" s="192"/>
      <c r="J44" s="146"/>
      <c r="K44" s="146"/>
    </row>
    <row r="45" spans="1:11" x14ac:dyDescent="0.25">
      <c r="A45" s="191"/>
      <c r="B45" s="191"/>
      <c r="C45" s="192"/>
      <c r="D45" s="146"/>
      <c r="E45" s="146"/>
      <c r="F45" s="146"/>
      <c r="G45" s="146"/>
      <c r="H45" s="146"/>
      <c r="I45" s="192"/>
      <c r="J45" s="146"/>
      <c r="K45" s="146"/>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84978-3E19-454A-8EE2-7EC00BFFCB9D}">
  <sheetPr>
    <tabColor theme="5" tint="0.59999389629810485"/>
    <outlinePr summaryBelow="0"/>
  </sheetPr>
  <dimension ref="A1:G60"/>
  <sheetViews>
    <sheetView showGridLines="0" showZeros="0" tabSelected="1" showOutlineSymbols="0" topLeftCell="A32" zoomScaleNormal="100" workbookViewId="0">
      <selection activeCell="M39" sqref="M39"/>
    </sheetView>
  </sheetViews>
  <sheetFormatPr defaultRowHeight="14.4" x14ac:dyDescent="0.3"/>
  <cols>
    <col min="1" max="1" width="5.5546875" style="3" customWidth="1"/>
    <col min="2" max="2" width="42.33203125" style="3" customWidth="1"/>
    <col min="3" max="3" width="11.109375" style="3" customWidth="1"/>
    <col min="4" max="5" width="18" style="3" customWidth="1"/>
    <col min="6" max="16384" width="8.88671875" style="3"/>
  </cols>
  <sheetData>
    <row r="1" spans="1:7" ht="46.2" customHeight="1" x14ac:dyDescent="0.3">
      <c r="A1" s="1"/>
      <c r="B1" s="1"/>
      <c r="C1" s="1"/>
      <c r="D1" s="65"/>
    </row>
    <row r="2" spans="1:7" ht="43.2" customHeight="1" x14ac:dyDescent="0.3">
      <c r="A2" s="87"/>
    </row>
    <row r="3" spans="1:7" ht="10.8" customHeight="1" x14ac:dyDescent="0.3">
      <c r="A3" s="1"/>
      <c r="B3" s="1"/>
      <c r="C3" s="1"/>
      <c r="D3" s="1"/>
      <c r="E3" s="1"/>
      <c r="F3" s="1"/>
      <c r="G3" s="1"/>
    </row>
    <row r="4" spans="1:7" ht="36.6" customHeight="1" x14ac:dyDescent="0.3">
      <c r="A4" s="66"/>
    </row>
    <row r="5" spans="1:7" ht="22.2" customHeight="1" x14ac:dyDescent="0.3">
      <c r="A5" s="46"/>
    </row>
    <row r="6" spans="1:7" ht="15.6" customHeight="1" x14ac:dyDescent="0.3">
      <c r="A6" s="61"/>
      <c r="B6" s="47"/>
      <c r="C6" s="47"/>
    </row>
    <row r="7" spans="1:7" ht="15.6" customHeight="1" x14ac:dyDescent="0.3">
      <c r="A7" s="1"/>
      <c r="B7" s="1"/>
      <c r="C7" s="1"/>
    </row>
    <row r="8" spans="1:7" ht="15.6" customHeight="1" x14ac:dyDescent="0.3">
      <c r="A8" s="62"/>
      <c r="B8" s="47"/>
      <c r="C8" s="47"/>
    </row>
    <row r="9" spans="1:7" ht="15.6" customHeight="1" x14ac:dyDescent="0.3">
      <c r="A9" s="1"/>
      <c r="B9" s="1"/>
      <c r="C9" s="1"/>
    </row>
    <row r="10" spans="1:7" ht="15.6" customHeight="1" x14ac:dyDescent="0.3">
      <c r="A10" s="62"/>
      <c r="B10" s="47"/>
      <c r="C10" s="47"/>
    </row>
    <row r="11" spans="1:7" ht="15.6" customHeight="1" x14ac:dyDescent="0.3">
      <c r="A11" s="1"/>
      <c r="B11" s="1"/>
      <c r="C11" s="1"/>
    </row>
    <row r="12" spans="1:7" ht="15.6" customHeight="1" x14ac:dyDescent="0.3">
      <c r="A12" s="62"/>
      <c r="B12" s="47"/>
      <c r="C12" s="47"/>
    </row>
    <row r="13" spans="1:7" ht="15.6" customHeight="1" x14ac:dyDescent="0.3">
      <c r="A13" s="1"/>
      <c r="B13" s="1"/>
      <c r="C13" s="1"/>
    </row>
    <row r="14" spans="1:7" ht="13.8" customHeight="1" x14ac:dyDescent="0.3">
      <c r="A14" s="1"/>
      <c r="B14" s="1"/>
      <c r="C14" s="1"/>
      <c r="D14" s="1"/>
      <c r="E14" s="128"/>
    </row>
    <row r="15" spans="1:7" ht="25.8" customHeight="1" x14ac:dyDescent="0.3">
      <c r="A15" s="98"/>
    </row>
    <row r="16" spans="1:7" ht="15.6" customHeight="1" x14ac:dyDescent="0.3">
      <c r="A16" s="47"/>
    </row>
    <row r="17" spans="1:5" ht="15.6" customHeight="1" x14ac:dyDescent="0.3">
      <c r="A17" s="9"/>
      <c r="B17" s="136"/>
      <c r="C17" s="9"/>
      <c r="D17" s="68"/>
    </row>
    <row r="18" spans="1:5" ht="60" customHeight="1" x14ac:dyDescent="0.3">
      <c r="A18" s="11" t="s">
        <v>888</v>
      </c>
      <c r="B18" s="12" t="s">
        <v>0</v>
      </c>
      <c r="C18" s="12" t="s">
        <v>370</v>
      </c>
      <c r="D18" s="12" t="s">
        <v>1070</v>
      </c>
      <c r="E18" s="69" t="s">
        <v>5</v>
      </c>
    </row>
    <row r="19" spans="1:5" ht="25.2" x14ac:dyDescent="0.3">
      <c r="A19" s="70" t="s">
        <v>138</v>
      </c>
      <c r="B19" s="71" t="s">
        <v>889</v>
      </c>
      <c r="C19" s="16" t="s">
        <v>890</v>
      </c>
      <c r="D19" s="72">
        <v>0</v>
      </c>
      <c r="E19" s="91">
        <v>0</v>
      </c>
    </row>
    <row r="20" spans="1:5" ht="37.799999999999997" x14ac:dyDescent="0.3">
      <c r="A20" s="74" t="s">
        <v>387</v>
      </c>
      <c r="B20" s="75" t="s">
        <v>891</v>
      </c>
      <c r="C20" s="20" t="s">
        <v>892</v>
      </c>
      <c r="D20" s="131">
        <v>1.41E-2</v>
      </c>
      <c r="E20" s="77">
        <v>1.3968E-2</v>
      </c>
    </row>
    <row r="21" spans="1:5" ht="50.4" x14ac:dyDescent="0.3">
      <c r="A21" s="74" t="s">
        <v>392</v>
      </c>
      <c r="B21" s="75" t="s">
        <v>893</v>
      </c>
      <c r="C21" s="20" t="s">
        <v>894</v>
      </c>
      <c r="D21" s="131">
        <v>4.1999999999999997E-3</v>
      </c>
      <c r="E21" s="77">
        <v>4.1840000000000002E-3</v>
      </c>
    </row>
    <row r="22" spans="1:5" ht="63" x14ac:dyDescent="0.3">
      <c r="A22" s="74" t="s">
        <v>435</v>
      </c>
      <c r="B22" s="75" t="s">
        <v>895</v>
      </c>
      <c r="C22" s="20" t="s">
        <v>896</v>
      </c>
      <c r="D22" s="131">
        <v>5.1999999999999998E-3</v>
      </c>
      <c r="E22" s="77">
        <v>5.2960000000000004E-3</v>
      </c>
    </row>
    <row r="23" spans="1:5" ht="37.799999999999997" x14ac:dyDescent="0.3">
      <c r="A23" s="74" t="s">
        <v>438</v>
      </c>
      <c r="B23" s="75" t="s">
        <v>897</v>
      </c>
      <c r="C23" s="20" t="s">
        <v>898</v>
      </c>
      <c r="D23" s="131">
        <v>1.5E-3</v>
      </c>
      <c r="E23" s="77">
        <v>1.7719999999999999E-3</v>
      </c>
    </row>
    <row r="24" spans="1:5" ht="75.599999999999994" x14ac:dyDescent="0.3">
      <c r="A24" s="74" t="s">
        <v>441</v>
      </c>
      <c r="B24" s="75" t="s">
        <v>899</v>
      </c>
      <c r="C24" s="20" t="s">
        <v>900</v>
      </c>
      <c r="D24" s="245">
        <v>1.6000000000000001E-3</v>
      </c>
      <c r="E24" s="77">
        <v>1.6048539540218652E-3</v>
      </c>
    </row>
    <row r="25" spans="1:5" ht="37.799999999999997" x14ac:dyDescent="0.3">
      <c r="A25" s="74" t="s">
        <v>444</v>
      </c>
      <c r="B25" s="75" t="s">
        <v>901</v>
      </c>
      <c r="C25" s="20" t="s">
        <v>902</v>
      </c>
      <c r="D25" s="245">
        <v>2.6800000000000001E-2</v>
      </c>
      <c r="E25" s="77">
        <v>2.7276000000000002E-2</v>
      </c>
    </row>
    <row r="26" spans="1:5" ht="75.599999999999994" x14ac:dyDescent="0.3">
      <c r="A26" s="74" t="s">
        <v>447</v>
      </c>
      <c r="B26" s="75" t="s">
        <v>903</v>
      </c>
      <c r="C26" s="20" t="s">
        <v>904</v>
      </c>
      <c r="D26" s="245">
        <v>0.23069999999999999</v>
      </c>
      <c r="E26" s="77">
        <v>0.67137876614638337</v>
      </c>
    </row>
    <row r="27" spans="1:5" ht="25.2" x14ac:dyDescent="0.3">
      <c r="A27" s="70" t="s">
        <v>230</v>
      </c>
      <c r="B27" s="71" t="s">
        <v>905</v>
      </c>
      <c r="C27" s="16" t="s">
        <v>906</v>
      </c>
      <c r="D27" s="72"/>
      <c r="E27" s="91">
        <v>0</v>
      </c>
    </row>
    <row r="28" spans="1:5" ht="37.799999999999997" x14ac:dyDescent="0.3">
      <c r="A28" s="74" t="s">
        <v>387</v>
      </c>
      <c r="B28" s="75" t="s">
        <v>907</v>
      </c>
      <c r="C28" s="20" t="s">
        <v>908</v>
      </c>
      <c r="D28" s="76">
        <v>57809375800</v>
      </c>
      <c r="E28" s="92">
        <v>56833318800</v>
      </c>
    </row>
    <row r="29" spans="1:5" ht="37.799999999999997" x14ac:dyDescent="0.3">
      <c r="A29" s="74" t="s">
        <v>387</v>
      </c>
      <c r="B29" s="75" t="s">
        <v>909</v>
      </c>
      <c r="C29" s="20" t="s">
        <v>910</v>
      </c>
      <c r="D29" s="76">
        <v>57809375800</v>
      </c>
      <c r="E29" s="92">
        <v>56833318800</v>
      </c>
    </row>
    <row r="30" spans="1:5" ht="37.799999999999997" x14ac:dyDescent="0.3">
      <c r="A30" s="74" t="s">
        <v>387</v>
      </c>
      <c r="B30" s="75" t="s">
        <v>911</v>
      </c>
      <c r="C30" s="20" t="s">
        <v>912</v>
      </c>
      <c r="D30" s="130">
        <v>5780937.5800000001</v>
      </c>
      <c r="E30" s="137">
        <v>5683331.8799999999</v>
      </c>
    </row>
    <row r="31" spans="1:5" ht="50.4" x14ac:dyDescent="0.3">
      <c r="A31" s="74" t="s">
        <v>392</v>
      </c>
      <c r="B31" s="75" t="s">
        <v>913</v>
      </c>
      <c r="C31" s="20" t="s">
        <v>914</v>
      </c>
      <c r="D31" s="76">
        <v>-14206729400</v>
      </c>
      <c r="E31" s="92">
        <v>976057000</v>
      </c>
    </row>
    <row r="32" spans="1:5" ht="25.2" x14ac:dyDescent="0.3">
      <c r="A32" s="74" t="s">
        <v>392</v>
      </c>
      <c r="B32" s="75" t="s">
        <v>915</v>
      </c>
      <c r="C32" s="20" t="s">
        <v>916</v>
      </c>
      <c r="D32" s="130">
        <v>-1420672.94</v>
      </c>
      <c r="E32" s="137">
        <v>97605.7</v>
      </c>
    </row>
    <row r="33" spans="1:7" ht="37.799999999999997" x14ac:dyDescent="0.3">
      <c r="A33" s="74" t="s">
        <v>392</v>
      </c>
      <c r="B33" s="75" t="s">
        <v>917</v>
      </c>
      <c r="C33" s="20" t="s">
        <v>918</v>
      </c>
      <c r="D33" s="76">
        <v>-14206729400</v>
      </c>
      <c r="E33" s="92">
        <v>976057000</v>
      </c>
    </row>
    <row r="34" spans="1:7" ht="25.2" x14ac:dyDescent="0.3">
      <c r="A34" s="74" t="s">
        <v>392</v>
      </c>
      <c r="B34" s="75" t="s">
        <v>919</v>
      </c>
      <c r="C34" s="20" t="s">
        <v>920</v>
      </c>
      <c r="D34" s="130">
        <v>23708.01</v>
      </c>
      <c r="E34" s="137">
        <v>106342.22</v>
      </c>
    </row>
    <row r="35" spans="1:7" ht="25.2" x14ac:dyDescent="0.3">
      <c r="A35" s="74" t="s">
        <v>392</v>
      </c>
      <c r="B35" s="75" t="s">
        <v>921</v>
      </c>
      <c r="C35" s="20" t="s">
        <v>922</v>
      </c>
      <c r="D35" s="76">
        <v>237080100</v>
      </c>
      <c r="E35" s="92">
        <v>1063422200</v>
      </c>
    </row>
    <row r="36" spans="1:7" ht="25.2" x14ac:dyDescent="0.3">
      <c r="A36" s="74" t="s">
        <v>392</v>
      </c>
      <c r="B36" s="75" t="s">
        <v>923</v>
      </c>
      <c r="C36" s="20" t="s">
        <v>924</v>
      </c>
      <c r="D36" s="130">
        <v>-1444380.95</v>
      </c>
      <c r="E36" s="137">
        <v>-8736.52</v>
      </c>
    </row>
    <row r="37" spans="1:7" ht="37.799999999999997" x14ac:dyDescent="0.3">
      <c r="A37" s="74" t="s">
        <v>392</v>
      </c>
      <c r="B37" s="75" t="s">
        <v>925</v>
      </c>
      <c r="C37" s="20" t="s">
        <v>926</v>
      </c>
      <c r="D37" s="76">
        <v>-14443809500</v>
      </c>
      <c r="E37" s="92">
        <v>-87365200</v>
      </c>
    </row>
    <row r="38" spans="1:7" ht="37.799999999999997" x14ac:dyDescent="0.3">
      <c r="A38" s="74" t="s">
        <v>435</v>
      </c>
      <c r="B38" s="75" t="s">
        <v>927</v>
      </c>
      <c r="C38" s="20" t="s">
        <v>928</v>
      </c>
      <c r="D38" s="76">
        <v>43602646400</v>
      </c>
      <c r="E38" s="92">
        <v>57809375800</v>
      </c>
    </row>
    <row r="39" spans="1:7" ht="37.799999999999997" x14ac:dyDescent="0.3">
      <c r="A39" s="74" t="s">
        <v>435</v>
      </c>
      <c r="B39" s="75" t="s">
        <v>929</v>
      </c>
      <c r="C39" s="20" t="s">
        <v>930</v>
      </c>
      <c r="D39" s="76">
        <v>43602646400</v>
      </c>
      <c r="E39" s="92">
        <v>57809375800</v>
      </c>
    </row>
    <row r="40" spans="1:7" ht="37.799999999999997" x14ac:dyDescent="0.3">
      <c r="A40" s="74" t="s">
        <v>435</v>
      </c>
      <c r="B40" s="75" t="s">
        <v>931</v>
      </c>
      <c r="C40" s="20" t="s">
        <v>932</v>
      </c>
      <c r="D40" s="130">
        <v>4360264.6399999997</v>
      </c>
      <c r="E40" s="137">
        <v>5780937.5800000001</v>
      </c>
    </row>
    <row r="41" spans="1:7" ht="50.4" x14ac:dyDescent="0.3">
      <c r="A41" s="74" t="s">
        <v>438</v>
      </c>
      <c r="B41" s="75" t="s">
        <v>933</v>
      </c>
      <c r="C41" s="20" t="s">
        <v>934</v>
      </c>
      <c r="D41" s="131">
        <v>0.53139999999999998</v>
      </c>
      <c r="E41" s="77">
        <v>0.4005024371842465</v>
      </c>
    </row>
    <row r="42" spans="1:7" ht="37.799999999999997" x14ac:dyDescent="0.3">
      <c r="A42" s="74" t="s">
        <v>441</v>
      </c>
      <c r="B42" s="75" t="s">
        <v>935</v>
      </c>
      <c r="C42" s="20" t="s">
        <v>936</v>
      </c>
      <c r="D42" s="131">
        <v>0.97829999999999995</v>
      </c>
      <c r="E42" s="77">
        <v>0.98347399999999996</v>
      </c>
    </row>
    <row r="43" spans="1:7" ht="37.799999999999997" x14ac:dyDescent="0.3">
      <c r="A43" s="74" t="s">
        <v>444</v>
      </c>
      <c r="B43" s="75" t="s">
        <v>937</v>
      </c>
      <c r="C43" s="20" t="s">
        <v>938</v>
      </c>
      <c r="D43" s="131">
        <v>2.7099999999999999E-2</v>
      </c>
      <c r="E43" s="77">
        <v>0.267594</v>
      </c>
    </row>
    <row r="44" spans="1:7" ht="25.2" x14ac:dyDescent="0.3">
      <c r="A44" s="74" t="s">
        <v>447</v>
      </c>
      <c r="B44" s="75" t="s">
        <v>939</v>
      </c>
      <c r="C44" s="20" t="s">
        <v>940</v>
      </c>
      <c r="D44" s="76">
        <v>231</v>
      </c>
      <c r="E44" s="92">
        <v>223</v>
      </c>
    </row>
    <row r="45" spans="1:7" ht="25.2" x14ac:dyDescent="0.3">
      <c r="A45" s="138" t="s">
        <v>762</v>
      </c>
      <c r="B45" s="139" t="s">
        <v>941</v>
      </c>
      <c r="C45" s="140" t="s">
        <v>942</v>
      </c>
      <c r="D45" s="141">
        <v>12032.88</v>
      </c>
      <c r="E45" s="142">
        <v>12017.57</v>
      </c>
    </row>
    <row r="46" spans="1:7" ht="12.6" customHeight="1" x14ac:dyDescent="0.3">
      <c r="A46" s="1"/>
      <c r="B46" s="1"/>
      <c r="C46" s="1"/>
      <c r="D46" s="1"/>
      <c r="E46" s="1"/>
      <c r="F46" s="1"/>
      <c r="G46" s="1"/>
    </row>
    <row r="47" spans="1:7" ht="15.6" customHeight="1" x14ac:dyDescent="0.3">
      <c r="A47" s="120"/>
    </row>
    <row r="48" spans="1:7" ht="75" customHeight="1" x14ac:dyDescent="0.3">
      <c r="A48" s="143"/>
    </row>
    <row r="49" spans="1:7" ht="75" customHeight="1" x14ac:dyDescent="0.3">
      <c r="A49" s="143"/>
    </row>
    <row r="50" spans="1:7" ht="10.8" customHeight="1" x14ac:dyDescent="0.25">
      <c r="A50" s="1"/>
      <c r="B50" s="144"/>
      <c r="C50" s="1"/>
      <c r="D50" s="1"/>
      <c r="E50" s="1"/>
      <c r="F50" s="1"/>
      <c r="G50" s="1"/>
    </row>
    <row r="51" spans="1:7" ht="13.8" customHeight="1" x14ac:dyDescent="0.3">
      <c r="A51" s="61"/>
      <c r="B51" s="62"/>
    </row>
    <row r="52" spans="1:7" ht="12" customHeight="1" x14ac:dyDescent="0.3">
      <c r="A52" s="89"/>
      <c r="B52" s="46"/>
    </row>
    <row r="53" spans="1:7" ht="15" customHeight="1" x14ac:dyDescent="0.3">
      <c r="A53" s="1"/>
      <c r="B53" s="1"/>
      <c r="C53" s="1"/>
      <c r="D53" s="1"/>
      <c r="E53" s="1"/>
      <c r="F53" s="1"/>
      <c r="G53" s="1"/>
    </row>
    <row r="54" spans="1:7" ht="15" customHeight="1" x14ac:dyDescent="0.3">
      <c r="A54" s="1"/>
      <c r="B54" s="1"/>
      <c r="C54" s="1"/>
      <c r="D54" s="1"/>
      <c r="E54" s="1"/>
      <c r="F54" s="1"/>
      <c r="G54" s="1"/>
    </row>
    <row r="55" spans="1:7" ht="15.6" customHeight="1" x14ac:dyDescent="0.3">
      <c r="A55" s="1"/>
      <c r="B55" s="1"/>
      <c r="C55" s="1"/>
      <c r="D55" s="1"/>
      <c r="E55" s="1"/>
      <c r="F55" s="1"/>
      <c r="G55" s="1"/>
    </row>
    <row r="56" spans="1:7" ht="15" customHeight="1" x14ac:dyDescent="0.3">
      <c r="A56" s="1"/>
      <c r="B56" s="1"/>
      <c r="C56" s="1"/>
      <c r="D56" s="1"/>
      <c r="E56" s="1"/>
      <c r="F56" s="1"/>
      <c r="G56" s="1"/>
    </row>
    <row r="57" spans="1:7" ht="15.6" customHeight="1" x14ac:dyDescent="0.3">
      <c r="A57" s="1"/>
      <c r="B57" s="1"/>
      <c r="C57" s="1"/>
      <c r="D57" s="1"/>
      <c r="E57" s="1"/>
      <c r="F57" s="1"/>
      <c r="G57" s="1"/>
    </row>
    <row r="58" spans="1:7" ht="15.6" customHeight="1" x14ac:dyDescent="0.3">
      <c r="A58" s="1"/>
      <c r="B58" s="1"/>
      <c r="C58" s="1"/>
      <c r="D58" s="1"/>
      <c r="E58" s="1"/>
      <c r="F58" s="1"/>
      <c r="G58" s="1"/>
    </row>
    <row r="59" spans="1:7" ht="15.6" customHeight="1" x14ac:dyDescent="0.3">
      <c r="A59" s="62"/>
      <c r="B59" s="62"/>
    </row>
    <row r="60" spans="1:7" ht="15.6" customHeight="1" x14ac:dyDescent="0.3">
      <c r="A60" s="1"/>
      <c r="B60" s="1"/>
      <c r="C60" s="1"/>
      <c r="D60" s="1"/>
      <c r="E60" s="1"/>
      <c r="F60" s="1"/>
      <c r="G60" s="1"/>
    </row>
  </sheetData>
  <printOptions horizontalCentered="1"/>
  <pageMargins left="0" right="0" top="0.5899999737739563" bottom="0.5899999737739563" header="0.5" footer="0.5"/>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98FA8-E12D-470C-B78B-ED2A76E55D18}">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election activeCell="I11" sqref="I11"/>
    </sheetView>
  </sheetViews>
  <sheetFormatPr defaultColWidth="9.109375" defaultRowHeight="13.8" x14ac:dyDescent="0.3"/>
  <cols>
    <col min="1" max="1" width="6.88671875" style="196" customWidth="1"/>
    <col min="2" max="2" width="37.6640625" style="196" customWidth="1"/>
    <col min="3" max="7" width="15.33203125" style="196" customWidth="1"/>
    <col min="8" max="16384" width="9.109375" style="196"/>
  </cols>
  <sheetData>
    <row r="1" spans="1:9" ht="61.5" customHeight="1" x14ac:dyDescent="0.3">
      <c r="A1" s="194"/>
      <c r="B1" s="194"/>
      <c r="C1" s="195"/>
    </row>
    <row r="2" spans="1:9" ht="18.75" customHeight="1" x14ac:dyDescent="0.3">
      <c r="A2" s="197"/>
    </row>
    <row r="3" spans="1:9" ht="39.75" customHeight="1" x14ac:dyDescent="0.3">
      <c r="A3" s="194"/>
      <c r="B3" s="195"/>
    </row>
    <row r="4" spans="1:9" ht="12.75" customHeight="1" x14ac:dyDescent="0.3">
      <c r="A4" s="194"/>
      <c r="B4" s="198"/>
    </row>
    <row r="5" spans="1:9" ht="14.25" customHeight="1" x14ac:dyDescent="0.3">
      <c r="A5" s="275">
        <v>1</v>
      </c>
      <c r="B5" s="276" t="s">
        <v>950</v>
      </c>
      <c r="C5" s="277"/>
      <c r="D5" s="199" t="s">
        <v>951</v>
      </c>
      <c r="E5" s="200"/>
    </row>
    <row r="6" spans="1:9" ht="13.5" customHeight="1" x14ac:dyDescent="0.3">
      <c r="A6" s="275"/>
      <c r="B6" s="278" t="s">
        <v>952</v>
      </c>
      <c r="C6" s="278"/>
      <c r="D6" s="201" t="s">
        <v>953</v>
      </c>
      <c r="E6" s="200"/>
    </row>
    <row r="7" spans="1:9" ht="13.5" customHeight="1" x14ac:dyDescent="0.3">
      <c r="A7" s="275">
        <v>2</v>
      </c>
      <c r="B7" s="279" t="s">
        <v>954</v>
      </c>
      <c r="C7" s="280"/>
      <c r="D7" s="199" t="s">
        <v>955</v>
      </c>
      <c r="E7" s="200"/>
    </row>
    <row r="8" spans="1:9" ht="14.25" customHeight="1" x14ac:dyDescent="0.3">
      <c r="A8" s="275"/>
      <c r="B8" s="280" t="s">
        <v>956</v>
      </c>
      <c r="C8" s="280"/>
      <c r="D8" s="201" t="s">
        <v>957</v>
      </c>
      <c r="E8" s="200"/>
    </row>
    <row r="9" spans="1:9" ht="13.5" customHeight="1" x14ac:dyDescent="0.3">
      <c r="A9" s="275">
        <v>3</v>
      </c>
      <c r="B9" s="279" t="s">
        <v>946</v>
      </c>
      <c r="C9" s="280"/>
      <c r="D9" s="199" t="s">
        <v>947</v>
      </c>
      <c r="E9" s="200"/>
    </row>
    <row r="10" spans="1:9" ht="13.5" customHeight="1" x14ac:dyDescent="0.3">
      <c r="A10" s="275"/>
      <c r="B10" s="203" t="s">
        <v>948</v>
      </c>
      <c r="C10" s="202"/>
      <c r="D10" s="201" t="s">
        <v>949</v>
      </c>
      <c r="E10" s="200"/>
    </row>
    <row r="11" spans="1:9" ht="13.5" customHeight="1" x14ac:dyDescent="0.3">
      <c r="A11" s="275">
        <v>4</v>
      </c>
      <c r="B11" s="204" t="s">
        <v>958</v>
      </c>
      <c r="C11" s="203"/>
      <c r="D11" s="205" t="str">
        <f>BCHoatDongVay_06026!C13</f>
        <v>13/10/2025</v>
      </c>
      <c r="E11" s="200"/>
    </row>
    <row r="12" spans="1:9" ht="13.5" customHeight="1" x14ac:dyDescent="0.3">
      <c r="A12" s="275"/>
      <c r="B12" s="203" t="s">
        <v>959</v>
      </c>
      <c r="C12" s="203"/>
      <c r="D12" s="206" t="str">
        <f>BCHoatDongVay_06026!C14</f>
        <v>13 Oct 2025</v>
      </c>
      <c r="E12" s="207"/>
    </row>
    <row r="13" spans="1:9" ht="6" customHeight="1" x14ac:dyDescent="0.3">
      <c r="A13" s="195"/>
      <c r="B13" s="208"/>
      <c r="C13" s="208"/>
      <c r="D13" s="209"/>
      <c r="E13" s="207"/>
    </row>
    <row r="14" spans="1:9" ht="8.25" customHeight="1" x14ac:dyDescent="0.3">
      <c r="A14" s="210"/>
      <c r="B14" s="200"/>
      <c r="C14" s="200"/>
      <c r="D14" s="200"/>
      <c r="E14" s="200"/>
      <c r="F14" s="200"/>
      <c r="G14" s="200"/>
      <c r="H14" s="200"/>
      <c r="I14" s="200"/>
    </row>
    <row r="15" spans="1:9" s="212" customFormat="1" ht="15" customHeight="1" x14ac:dyDescent="0.3">
      <c r="A15" s="211" t="s">
        <v>1004</v>
      </c>
    </row>
    <row r="16" spans="1:9" s="212" customFormat="1" ht="12.6" x14ac:dyDescent="0.3">
      <c r="A16" s="213" t="s">
        <v>1005</v>
      </c>
    </row>
    <row r="17" spans="1:9" ht="12.75" customHeight="1" x14ac:dyDescent="0.3">
      <c r="A17" s="214"/>
      <c r="B17" s="200"/>
      <c r="C17" s="200"/>
      <c r="D17" s="200"/>
      <c r="E17" s="200"/>
      <c r="F17" s="200"/>
      <c r="G17" s="200"/>
      <c r="H17" s="200"/>
      <c r="I17" s="200"/>
    </row>
    <row r="18" spans="1:9" ht="15.75" customHeight="1" x14ac:dyDescent="0.3">
      <c r="A18" s="273" t="s">
        <v>881</v>
      </c>
      <c r="B18" s="274" t="s">
        <v>1006</v>
      </c>
      <c r="C18" s="274"/>
      <c r="D18" s="274"/>
      <c r="E18" s="274"/>
      <c r="F18" s="274" t="s">
        <v>1007</v>
      </c>
      <c r="G18" s="274"/>
      <c r="H18" s="200"/>
      <c r="I18" s="200"/>
    </row>
    <row r="19" spans="1:9" ht="23.25" customHeight="1" x14ac:dyDescent="0.3">
      <c r="A19" s="273"/>
      <c r="B19" s="274"/>
      <c r="C19" s="274"/>
      <c r="D19" s="274"/>
      <c r="E19" s="274"/>
      <c r="F19" s="215" t="s">
        <v>1008</v>
      </c>
      <c r="G19" s="215" t="s">
        <v>1009</v>
      </c>
      <c r="H19" s="200"/>
      <c r="I19" s="200"/>
    </row>
    <row r="20" spans="1:9" ht="25.5" customHeight="1" x14ac:dyDescent="0.3">
      <c r="A20" s="216" t="s">
        <v>138</v>
      </c>
      <c r="B20" s="217" t="s">
        <v>1010</v>
      </c>
      <c r="C20" s="217"/>
      <c r="D20" s="217"/>
      <c r="E20" s="217"/>
      <c r="F20" s="217"/>
      <c r="G20" s="217"/>
      <c r="H20" s="200"/>
      <c r="I20" s="200"/>
    </row>
    <row r="21" spans="1:9" x14ac:dyDescent="0.3">
      <c r="A21" s="216">
        <v>1</v>
      </c>
      <c r="B21" s="217" t="s">
        <v>1011</v>
      </c>
      <c r="C21" s="217"/>
      <c r="D21" s="217"/>
      <c r="E21" s="217"/>
      <c r="F21" s="217"/>
      <c r="G21" s="217"/>
      <c r="H21" s="200"/>
      <c r="I21" s="200"/>
    </row>
    <row r="22" spans="1:9" x14ac:dyDescent="0.3">
      <c r="A22" s="216">
        <v>2</v>
      </c>
      <c r="B22" s="217" t="s">
        <v>972</v>
      </c>
      <c r="C22" s="217"/>
      <c r="D22" s="217"/>
      <c r="E22" s="217"/>
      <c r="F22" s="217"/>
      <c r="G22" s="217"/>
      <c r="H22" s="200"/>
      <c r="I22" s="200"/>
    </row>
    <row r="23" spans="1:9" x14ac:dyDescent="0.3">
      <c r="A23" s="216" t="s">
        <v>230</v>
      </c>
      <c r="B23" s="217" t="s">
        <v>1012</v>
      </c>
      <c r="C23" s="217"/>
      <c r="D23" s="217"/>
      <c r="E23" s="217"/>
      <c r="F23" s="217"/>
      <c r="G23" s="217"/>
      <c r="H23" s="200"/>
      <c r="I23" s="200"/>
    </row>
    <row r="24" spans="1:9" x14ac:dyDescent="0.3">
      <c r="A24" s="216">
        <v>1</v>
      </c>
      <c r="B24" s="217" t="s">
        <v>1011</v>
      </c>
      <c r="C24" s="217"/>
      <c r="D24" s="217"/>
      <c r="E24" s="217"/>
      <c r="F24" s="217"/>
      <c r="G24" s="217"/>
      <c r="H24" s="200"/>
      <c r="I24" s="200"/>
    </row>
    <row r="25" spans="1:9" x14ac:dyDescent="0.3">
      <c r="A25" s="216">
        <v>2</v>
      </c>
      <c r="B25" s="217" t="s">
        <v>972</v>
      </c>
      <c r="C25" s="217"/>
      <c r="D25" s="217"/>
      <c r="E25" s="217"/>
      <c r="F25" s="217"/>
      <c r="G25" s="217"/>
      <c r="H25" s="200"/>
      <c r="I25" s="200"/>
    </row>
    <row r="26" spans="1:9" x14ac:dyDescent="0.3">
      <c r="A26" s="216" t="s">
        <v>354</v>
      </c>
      <c r="B26" s="217" t="s">
        <v>1013</v>
      </c>
      <c r="C26" s="217"/>
      <c r="D26" s="217"/>
      <c r="E26" s="217"/>
      <c r="F26" s="217"/>
      <c r="G26" s="217"/>
      <c r="H26" s="200"/>
      <c r="I26" s="200"/>
    </row>
    <row r="27" spans="1:9" x14ac:dyDescent="0.3">
      <c r="A27" s="216">
        <v>1</v>
      </c>
      <c r="B27" s="217" t="s">
        <v>1011</v>
      </c>
      <c r="C27" s="217"/>
      <c r="D27" s="217"/>
      <c r="E27" s="217"/>
      <c r="F27" s="217"/>
      <c r="G27" s="217"/>
      <c r="H27" s="200"/>
      <c r="I27" s="200"/>
    </row>
    <row r="28" spans="1:9" x14ac:dyDescent="0.3">
      <c r="A28" s="216">
        <v>2</v>
      </c>
      <c r="B28" s="217" t="s">
        <v>972</v>
      </c>
      <c r="C28" s="217"/>
      <c r="D28" s="217"/>
      <c r="E28" s="217"/>
      <c r="F28" s="217"/>
      <c r="G28" s="217"/>
      <c r="H28" s="200"/>
      <c r="I28" s="200"/>
    </row>
    <row r="29" spans="1:9" x14ac:dyDescent="0.3">
      <c r="A29" s="216" t="s">
        <v>363</v>
      </c>
      <c r="B29" s="217" t="s">
        <v>1014</v>
      </c>
      <c r="C29" s="217"/>
      <c r="D29" s="217"/>
      <c r="E29" s="217"/>
      <c r="F29" s="217"/>
      <c r="G29" s="217"/>
      <c r="H29" s="200"/>
      <c r="I29" s="200"/>
    </row>
    <row r="30" spans="1:9" x14ac:dyDescent="0.3">
      <c r="A30" s="216">
        <v>1</v>
      </c>
      <c r="B30" s="217" t="s">
        <v>1011</v>
      </c>
      <c r="C30" s="217"/>
      <c r="D30" s="217"/>
      <c r="E30" s="217"/>
      <c r="F30" s="217"/>
      <c r="G30" s="217"/>
      <c r="H30" s="200"/>
      <c r="I30" s="200"/>
    </row>
    <row r="31" spans="1:9" x14ac:dyDescent="0.3">
      <c r="A31" s="216">
        <v>2</v>
      </c>
      <c r="B31" s="217" t="s">
        <v>1015</v>
      </c>
      <c r="C31" s="217"/>
      <c r="D31" s="217"/>
      <c r="E31" s="217"/>
      <c r="F31" s="217"/>
      <c r="G31" s="217"/>
      <c r="H31" s="200"/>
      <c r="I31" s="200"/>
    </row>
    <row r="32" spans="1:9" ht="9.75" customHeight="1" x14ac:dyDescent="0.3">
      <c r="A32" s="218"/>
      <c r="B32" s="219"/>
      <c r="C32" s="219"/>
      <c r="D32" s="219"/>
      <c r="E32" s="200"/>
      <c r="F32" s="200"/>
      <c r="G32" s="200"/>
      <c r="H32" s="200"/>
      <c r="I32" s="200"/>
    </row>
    <row r="33" spans="1:9" s="212" customFormat="1" ht="12.6" x14ac:dyDescent="0.3">
      <c r="A33" s="220" t="s">
        <v>1016</v>
      </c>
    </row>
    <row r="34" spans="1:9" s="212" customFormat="1" ht="10.5" customHeight="1" x14ac:dyDescent="0.3">
      <c r="A34" s="220"/>
    </row>
    <row r="35" spans="1:9" s="212" customFormat="1" ht="12.6" x14ac:dyDescent="0.3">
      <c r="A35" s="213" t="s">
        <v>1017</v>
      </c>
    </row>
    <row r="36" spans="1:9" x14ac:dyDescent="0.3">
      <c r="A36" s="214"/>
      <c r="B36" s="200"/>
      <c r="C36" s="200"/>
      <c r="D36" s="200"/>
      <c r="E36" s="200"/>
      <c r="F36" s="200"/>
      <c r="G36" s="200"/>
      <c r="H36" s="200"/>
      <c r="I36" s="200"/>
    </row>
    <row r="37" spans="1:9" ht="25.2" x14ac:dyDescent="0.3">
      <c r="A37" s="273" t="s">
        <v>881</v>
      </c>
      <c r="B37" s="274" t="s">
        <v>1018</v>
      </c>
      <c r="C37" s="274" t="s">
        <v>1019</v>
      </c>
      <c r="D37" s="274"/>
      <c r="E37" s="274" t="s">
        <v>1020</v>
      </c>
      <c r="F37" s="274"/>
      <c r="G37" s="215" t="s">
        <v>1021</v>
      </c>
      <c r="H37" s="200"/>
      <c r="I37" s="200"/>
    </row>
    <row r="38" spans="1:9" ht="15.75" customHeight="1" x14ac:dyDescent="0.3">
      <c r="A38" s="273"/>
      <c r="B38" s="274"/>
      <c r="C38" s="215" t="s">
        <v>1022</v>
      </c>
      <c r="D38" s="215" t="s">
        <v>1023</v>
      </c>
      <c r="E38" s="215" t="s">
        <v>1022</v>
      </c>
      <c r="F38" s="215" t="s">
        <v>1023</v>
      </c>
      <c r="G38" s="221"/>
      <c r="H38" s="200"/>
      <c r="I38" s="200"/>
    </row>
    <row r="39" spans="1:9" x14ac:dyDescent="0.3">
      <c r="A39" s="216" t="s">
        <v>539</v>
      </c>
      <c r="B39" s="222" t="s">
        <v>1024</v>
      </c>
      <c r="C39" s="217"/>
      <c r="D39" s="217"/>
      <c r="E39" s="217"/>
      <c r="F39" s="217"/>
      <c r="G39" s="217"/>
      <c r="H39" s="200"/>
      <c r="I39" s="200"/>
    </row>
    <row r="40" spans="1:9" x14ac:dyDescent="0.3">
      <c r="A40" s="216"/>
      <c r="B40" s="222" t="s">
        <v>1025</v>
      </c>
      <c r="C40" s="217"/>
      <c r="D40" s="217"/>
      <c r="E40" s="217"/>
      <c r="F40" s="217"/>
      <c r="G40" s="217"/>
      <c r="H40" s="200"/>
      <c r="I40" s="200"/>
    </row>
    <row r="41" spans="1:9" x14ac:dyDescent="0.3">
      <c r="A41" s="216"/>
      <c r="B41" s="222" t="s">
        <v>1026</v>
      </c>
      <c r="C41" s="217"/>
      <c r="D41" s="217"/>
      <c r="E41" s="217"/>
      <c r="F41" s="217"/>
      <c r="G41" s="217"/>
      <c r="H41" s="200"/>
      <c r="I41" s="200"/>
    </row>
    <row r="42" spans="1:9" x14ac:dyDescent="0.3">
      <c r="A42" s="216"/>
      <c r="B42" s="222" t="s">
        <v>1027</v>
      </c>
      <c r="C42" s="217"/>
      <c r="D42" s="217"/>
      <c r="E42" s="217"/>
      <c r="F42" s="217"/>
      <c r="G42" s="217"/>
      <c r="H42" s="200"/>
      <c r="I42" s="200"/>
    </row>
    <row r="43" spans="1:9" x14ac:dyDescent="0.3">
      <c r="A43" s="216" t="s">
        <v>556</v>
      </c>
      <c r="B43" s="222" t="s">
        <v>1028</v>
      </c>
      <c r="C43" s="217"/>
      <c r="D43" s="217"/>
      <c r="E43" s="217"/>
      <c r="F43" s="217"/>
      <c r="G43" s="217"/>
      <c r="H43" s="200"/>
      <c r="I43" s="200"/>
    </row>
    <row r="44" spans="1:9" x14ac:dyDescent="0.3">
      <c r="A44" s="216" t="s">
        <v>575</v>
      </c>
      <c r="B44" s="222" t="s">
        <v>1029</v>
      </c>
      <c r="C44" s="217"/>
      <c r="D44" s="217"/>
      <c r="E44" s="217"/>
      <c r="F44" s="217"/>
      <c r="G44" s="217"/>
      <c r="H44" s="200"/>
      <c r="I44" s="200"/>
    </row>
    <row r="45" spans="1:9" x14ac:dyDescent="0.3">
      <c r="A45" s="216" t="s">
        <v>582</v>
      </c>
      <c r="B45" s="222" t="s">
        <v>1030</v>
      </c>
      <c r="C45" s="217"/>
      <c r="D45" s="217"/>
      <c r="E45" s="217"/>
      <c r="F45" s="217"/>
      <c r="G45" s="217"/>
      <c r="H45" s="200"/>
      <c r="I45" s="200"/>
    </row>
    <row r="46" spans="1:9" x14ac:dyDescent="0.3">
      <c r="A46" s="216" t="s">
        <v>589</v>
      </c>
      <c r="B46" s="222" t="s">
        <v>1031</v>
      </c>
      <c r="C46" s="217"/>
      <c r="D46" s="217"/>
      <c r="E46" s="217"/>
      <c r="F46" s="217"/>
      <c r="G46" s="217"/>
      <c r="H46" s="200"/>
      <c r="I46" s="200"/>
    </row>
    <row r="47" spans="1:9" x14ac:dyDescent="0.3">
      <c r="A47" s="216" t="s">
        <v>592</v>
      </c>
      <c r="B47" s="222" t="s">
        <v>1032</v>
      </c>
      <c r="C47" s="217"/>
      <c r="D47" s="217"/>
      <c r="E47" s="217"/>
      <c r="F47" s="217"/>
      <c r="G47" s="217"/>
      <c r="H47" s="200"/>
      <c r="I47" s="200"/>
    </row>
    <row r="48" spans="1:9" x14ac:dyDescent="0.3">
      <c r="A48" s="216" t="s">
        <v>601</v>
      </c>
      <c r="B48" s="222" t="s">
        <v>1033</v>
      </c>
      <c r="C48" s="217"/>
      <c r="D48" s="217"/>
      <c r="E48" s="217"/>
      <c r="F48" s="217"/>
      <c r="G48" s="217"/>
      <c r="H48" s="200"/>
      <c r="I48" s="200"/>
    </row>
    <row r="49" spans="1:9" x14ac:dyDescent="0.3">
      <c r="A49" s="216" t="s">
        <v>604</v>
      </c>
      <c r="B49" s="222" t="s">
        <v>1034</v>
      </c>
      <c r="C49" s="217"/>
      <c r="D49" s="217"/>
      <c r="E49" s="217"/>
      <c r="F49" s="217"/>
      <c r="G49" s="217"/>
      <c r="H49" s="200"/>
      <c r="I49" s="200"/>
    </row>
    <row r="50" spans="1:9" ht="25.2" x14ac:dyDescent="0.3">
      <c r="A50" s="274" t="s">
        <v>881</v>
      </c>
      <c r="B50" s="274" t="s">
        <v>1035</v>
      </c>
      <c r="C50" s="274" t="s">
        <v>1036</v>
      </c>
      <c r="D50" s="274"/>
      <c r="E50" s="274" t="s">
        <v>1037</v>
      </c>
      <c r="F50" s="274"/>
      <c r="G50" s="215" t="s">
        <v>1038</v>
      </c>
      <c r="H50" s="200"/>
      <c r="I50" s="200"/>
    </row>
    <row r="51" spans="1:9" ht="14.25" customHeight="1" x14ac:dyDescent="0.3">
      <c r="A51" s="274"/>
      <c r="B51" s="274"/>
      <c r="C51" s="215" t="s">
        <v>1022</v>
      </c>
      <c r="D51" s="215" t="s">
        <v>1023</v>
      </c>
      <c r="E51" s="215" t="s">
        <v>1022</v>
      </c>
      <c r="F51" s="215" t="s">
        <v>1023</v>
      </c>
      <c r="G51" s="221"/>
      <c r="H51" s="200"/>
      <c r="I51" s="200"/>
    </row>
    <row r="52" spans="1:9" x14ac:dyDescent="0.3">
      <c r="A52" s="216" t="s">
        <v>348</v>
      </c>
      <c r="B52" s="222" t="s">
        <v>1039</v>
      </c>
      <c r="C52" s="217"/>
      <c r="D52" s="217"/>
      <c r="E52" s="217"/>
      <c r="F52" s="217"/>
      <c r="G52" s="217"/>
      <c r="H52" s="200"/>
      <c r="I52" s="200"/>
    </row>
    <row r="53" spans="1:9" x14ac:dyDescent="0.3">
      <c r="A53" s="216" t="s">
        <v>351</v>
      </c>
      <c r="B53" s="222" t="s">
        <v>1040</v>
      </c>
      <c r="C53" s="217"/>
      <c r="D53" s="217"/>
      <c r="E53" s="217"/>
      <c r="F53" s="217"/>
      <c r="G53" s="217"/>
      <c r="H53" s="200"/>
      <c r="I53" s="200"/>
    </row>
    <row r="54" spans="1:9" x14ac:dyDescent="0.3">
      <c r="A54" s="216" t="s">
        <v>679</v>
      </c>
      <c r="B54" s="222" t="s">
        <v>1041</v>
      </c>
      <c r="C54" s="217"/>
      <c r="D54" s="217"/>
      <c r="E54" s="217"/>
      <c r="F54" s="217"/>
      <c r="G54" s="217"/>
      <c r="H54" s="200"/>
      <c r="I54" s="200"/>
    </row>
    <row r="55" spans="1:9" x14ac:dyDescent="0.3">
      <c r="A55" s="218"/>
      <c r="B55" s="219"/>
      <c r="C55" s="219"/>
      <c r="D55" s="219"/>
      <c r="E55" s="219"/>
      <c r="F55" s="219"/>
      <c r="G55" s="219"/>
      <c r="H55" s="200"/>
      <c r="I55" s="200"/>
    </row>
    <row r="56" spans="1:9" s="212" customFormat="1" ht="12.6" x14ac:dyDescent="0.3">
      <c r="A56" s="220" t="s">
        <v>1042</v>
      </c>
    </row>
    <row r="57" spans="1:9" ht="9.75" customHeight="1" x14ac:dyDescent="0.3">
      <c r="A57" s="223"/>
      <c r="B57" s="200"/>
      <c r="C57" s="200"/>
      <c r="D57" s="200"/>
      <c r="E57" s="200"/>
      <c r="F57" s="200"/>
      <c r="G57" s="200"/>
      <c r="H57" s="200"/>
      <c r="I57" s="200"/>
    </row>
    <row r="58" spans="1:9" s="212" customFormat="1" ht="12.6" x14ac:dyDescent="0.3">
      <c r="A58" s="213" t="s">
        <v>1043</v>
      </c>
    </row>
    <row r="59" spans="1:9" ht="9.75" customHeight="1" x14ac:dyDescent="0.3">
      <c r="A59" s="214"/>
      <c r="B59" s="200"/>
      <c r="C59" s="200"/>
      <c r="D59" s="200"/>
      <c r="E59" s="200"/>
      <c r="F59" s="200"/>
      <c r="G59" s="200"/>
      <c r="H59" s="200"/>
      <c r="I59" s="200"/>
    </row>
    <row r="60" spans="1:9" ht="26.25" customHeight="1" x14ac:dyDescent="0.3">
      <c r="A60" s="273" t="s">
        <v>881</v>
      </c>
      <c r="B60" s="274" t="s">
        <v>1006</v>
      </c>
      <c r="C60" s="274" t="s">
        <v>1036</v>
      </c>
      <c r="D60" s="274"/>
      <c r="E60" s="274" t="s">
        <v>1020</v>
      </c>
      <c r="F60" s="274"/>
      <c r="G60" s="215" t="s">
        <v>1044</v>
      </c>
      <c r="H60" s="200"/>
      <c r="I60" s="200"/>
    </row>
    <row r="61" spans="1:9" ht="14.25" customHeight="1" x14ac:dyDescent="0.3">
      <c r="A61" s="273"/>
      <c r="B61" s="274"/>
      <c r="C61" s="215" t="s">
        <v>1022</v>
      </c>
      <c r="D61" s="215" t="s">
        <v>1023</v>
      </c>
      <c r="E61" s="215" t="s">
        <v>1022</v>
      </c>
      <c r="F61" s="215" t="s">
        <v>1023</v>
      </c>
      <c r="G61" s="221"/>
      <c r="H61" s="200"/>
      <c r="I61" s="200"/>
    </row>
    <row r="62" spans="1:9" x14ac:dyDescent="0.3">
      <c r="A62" s="216" t="s">
        <v>138</v>
      </c>
      <c r="B62" s="217" t="s">
        <v>1045</v>
      </c>
      <c r="C62" s="217"/>
      <c r="D62" s="217"/>
      <c r="E62" s="217"/>
      <c r="F62" s="217"/>
      <c r="G62" s="217"/>
      <c r="H62" s="200"/>
      <c r="I62" s="200"/>
    </row>
    <row r="63" spans="1:9" x14ac:dyDescent="0.3">
      <c r="A63" s="216"/>
      <c r="B63" s="217" t="s">
        <v>1046</v>
      </c>
      <c r="C63" s="217"/>
      <c r="D63" s="217"/>
      <c r="E63" s="217"/>
      <c r="F63" s="217"/>
      <c r="G63" s="217"/>
      <c r="H63" s="200"/>
      <c r="I63" s="200"/>
    </row>
    <row r="64" spans="1:9" x14ac:dyDescent="0.3">
      <c r="A64" s="216"/>
      <c r="B64" s="217" t="s">
        <v>1030</v>
      </c>
      <c r="C64" s="217"/>
      <c r="D64" s="217"/>
      <c r="E64" s="217"/>
      <c r="F64" s="217"/>
      <c r="G64" s="217"/>
      <c r="H64" s="200"/>
      <c r="I64" s="200"/>
    </row>
    <row r="65" spans="1:9" x14ac:dyDescent="0.3">
      <c r="A65" s="216"/>
      <c r="B65" s="217" t="s">
        <v>1047</v>
      </c>
      <c r="C65" s="217"/>
      <c r="D65" s="217"/>
      <c r="E65" s="217"/>
      <c r="F65" s="217"/>
      <c r="G65" s="217"/>
      <c r="H65" s="200"/>
      <c r="I65" s="200"/>
    </row>
    <row r="66" spans="1:9" x14ac:dyDescent="0.3">
      <c r="A66" s="216" t="s">
        <v>230</v>
      </c>
      <c r="B66" s="217" t="s">
        <v>1048</v>
      </c>
      <c r="C66" s="217"/>
      <c r="D66" s="217"/>
      <c r="E66" s="217"/>
      <c r="F66" s="217"/>
      <c r="G66" s="217"/>
      <c r="H66" s="200"/>
      <c r="I66" s="200"/>
    </row>
    <row r="67" spans="1:9" x14ac:dyDescent="0.3">
      <c r="A67" s="216"/>
      <c r="B67" s="217" t="s">
        <v>1049</v>
      </c>
      <c r="C67" s="217"/>
      <c r="D67" s="217"/>
      <c r="E67" s="217"/>
      <c r="F67" s="217"/>
      <c r="G67" s="217"/>
      <c r="H67" s="200"/>
      <c r="I67" s="200"/>
    </row>
    <row r="68" spans="1:9" x14ac:dyDescent="0.3">
      <c r="A68" s="216"/>
      <c r="B68" s="217" t="s">
        <v>1050</v>
      </c>
      <c r="C68" s="217"/>
      <c r="D68" s="217"/>
      <c r="E68" s="217"/>
      <c r="F68" s="217"/>
      <c r="G68" s="217"/>
      <c r="H68" s="200"/>
      <c r="I68" s="200"/>
    </row>
    <row r="69" spans="1:9" ht="25.2" x14ac:dyDescent="0.3">
      <c r="A69" s="216" t="s">
        <v>354</v>
      </c>
      <c r="B69" s="217" t="s">
        <v>1051</v>
      </c>
      <c r="C69" s="217"/>
      <c r="D69" s="217"/>
      <c r="E69" s="217"/>
      <c r="F69" s="217"/>
      <c r="G69" s="217"/>
      <c r="H69" s="200"/>
      <c r="I69" s="200"/>
    </row>
    <row r="70" spans="1:9" x14ac:dyDescent="0.3">
      <c r="A70" s="216" t="s">
        <v>363</v>
      </c>
      <c r="B70" s="217" t="s">
        <v>1052</v>
      </c>
      <c r="C70" s="217"/>
      <c r="D70" s="217"/>
      <c r="E70" s="217"/>
      <c r="F70" s="217"/>
      <c r="G70" s="217"/>
      <c r="H70" s="200"/>
      <c r="I70" s="200"/>
    </row>
    <row r="71" spans="1:9" x14ac:dyDescent="0.3">
      <c r="A71" s="217"/>
      <c r="B71" s="217" t="s">
        <v>1053</v>
      </c>
      <c r="C71" s="217"/>
      <c r="D71" s="217"/>
      <c r="E71" s="217"/>
      <c r="F71" s="217"/>
      <c r="G71" s="217"/>
      <c r="H71" s="200"/>
      <c r="I71" s="200"/>
    </row>
    <row r="72" spans="1:9" x14ac:dyDescent="0.3">
      <c r="A72" s="217"/>
      <c r="B72" s="217" t="s">
        <v>1054</v>
      </c>
      <c r="C72" s="217"/>
      <c r="D72" s="217"/>
      <c r="E72" s="217"/>
      <c r="F72" s="217"/>
      <c r="G72" s="217"/>
      <c r="H72" s="200"/>
      <c r="I72" s="200"/>
    </row>
    <row r="73" spans="1:9" ht="9" customHeight="1" x14ac:dyDescent="0.3">
      <c r="A73" s="219"/>
      <c r="B73" s="219"/>
      <c r="C73" s="219"/>
      <c r="D73" s="219"/>
      <c r="E73" s="219"/>
      <c r="F73" s="219"/>
      <c r="G73" s="219"/>
      <c r="H73" s="200"/>
      <c r="I73" s="200"/>
    </row>
    <row r="74" spans="1:9" s="212" customFormat="1" ht="12.6" x14ac:dyDescent="0.3">
      <c r="A74" s="220" t="s">
        <v>1055</v>
      </c>
    </row>
    <row r="75" spans="1:9" ht="8.25" customHeight="1" x14ac:dyDescent="0.3">
      <c r="A75" s="223"/>
      <c r="B75" s="200"/>
      <c r="C75" s="200"/>
      <c r="D75" s="200"/>
      <c r="E75" s="200"/>
      <c r="F75" s="200"/>
      <c r="G75" s="200"/>
      <c r="H75" s="200"/>
      <c r="I75" s="200"/>
    </row>
    <row r="76" spans="1:9" s="212" customFormat="1" ht="12.6" x14ac:dyDescent="0.3">
      <c r="A76" s="213" t="s">
        <v>1056</v>
      </c>
    </row>
    <row r="77" spans="1:9" x14ac:dyDescent="0.3">
      <c r="A77" s="214"/>
      <c r="B77" s="200"/>
      <c r="C77" s="200"/>
      <c r="D77" s="200"/>
      <c r="E77" s="200"/>
      <c r="F77" s="200"/>
      <c r="G77" s="200"/>
      <c r="H77" s="200"/>
      <c r="I77" s="200"/>
    </row>
    <row r="78" spans="1:9" ht="48.75" customHeight="1" x14ac:dyDescent="0.3">
      <c r="A78" s="273" t="s">
        <v>881</v>
      </c>
      <c r="B78" s="274" t="s">
        <v>1057</v>
      </c>
      <c r="C78" s="215" t="s">
        <v>1058</v>
      </c>
      <c r="D78" s="215"/>
      <c r="E78" s="215" t="s">
        <v>1059</v>
      </c>
      <c r="F78" s="215"/>
      <c r="G78" s="215" t="s">
        <v>1060</v>
      </c>
      <c r="I78" s="200"/>
    </row>
    <row r="79" spans="1:9" ht="13.5" customHeight="1" x14ac:dyDescent="0.3">
      <c r="A79" s="273"/>
      <c r="B79" s="274"/>
      <c r="C79" s="215" t="s">
        <v>1022</v>
      </c>
      <c r="D79" s="215" t="s">
        <v>1023</v>
      </c>
      <c r="E79" s="215" t="s">
        <v>1022</v>
      </c>
      <c r="F79" s="215" t="s">
        <v>1023</v>
      </c>
      <c r="G79" s="221"/>
      <c r="I79" s="200"/>
    </row>
    <row r="80" spans="1:9" x14ac:dyDescent="0.3">
      <c r="A80" s="216" t="s">
        <v>138</v>
      </c>
      <c r="B80" s="217" t="s">
        <v>1061</v>
      </c>
      <c r="C80" s="217"/>
      <c r="D80" s="217"/>
      <c r="E80" s="217"/>
      <c r="F80" s="217"/>
      <c r="G80" s="217"/>
      <c r="I80" s="200"/>
    </row>
    <row r="81" spans="1:9" x14ac:dyDescent="0.3">
      <c r="A81" s="216">
        <v>1</v>
      </c>
      <c r="B81" s="217"/>
      <c r="C81" s="217"/>
      <c r="D81" s="217"/>
      <c r="E81" s="217"/>
      <c r="F81" s="217"/>
      <c r="G81" s="217"/>
      <c r="I81" s="200"/>
    </row>
    <row r="82" spans="1:9" x14ac:dyDescent="0.3">
      <c r="A82" s="216"/>
      <c r="B82" s="217" t="s">
        <v>377</v>
      </c>
      <c r="C82" s="217"/>
      <c r="D82" s="217"/>
      <c r="E82" s="217"/>
      <c r="F82" s="217"/>
      <c r="G82" s="217"/>
      <c r="I82" s="200"/>
    </row>
    <row r="83" spans="1:9" x14ac:dyDescent="0.3">
      <c r="A83" s="216" t="s">
        <v>230</v>
      </c>
      <c r="B83" s="217" t="s">
        <v>1062</v>
      </c>
      <c r="C83" s="217"/>
      <c r="D83" s="217"/>
      <c r="E83" s="217"/>
      <c r="F83" s="217"/>
      <c r="G83" s="217"/>
      <c r="I83" s="200"/>
    </row>
    <row r="84" spans="1:9" x14ac:dyDescent="0.3">
      <c r="A84" s="216">
        <v>1</v>
      </c>
      <c r="B84" s="217"/>
      <c r="C84" s="217"/>
      <c r="D84" s="217"/>
      <c r="E84" s="217"/>
      <c r="F84" s="217"/>
      <c r="G84" s="217"/>
      <c r="I84" s="200"/>
    </row>
    <row r="85" spans="1:9" x14ac:dyDescent="0.3">
      <c r="A85" s="216"/>
      <c r="B85" s="217" t="s">
        <v>377</v>
      </c>
      <c r="C85" s="217"/>
      <c r="D85" s="217"/>
      <c r="E85" s="217"/>
      <c r="F85" s="217"/>
      <c r="G85" s="217"/>
      <c r="I85" s="200"/>
    </row>
    <row r="86" spans="1:9" x14ac:dyDescent="0.3">
      <c r="A86" s="216" t="s">
        <v>354</v>
      </c>
      <c r="B86" s="217" t="s">
        <v>1063</v>
      </c>
      <c r="C86" s="217"/>
      <c r="D86" s="217"/>
      <c r="E86" s="217"/>
      <c r="F86" s="217"/>
      <c r="G86" s="217"/>
      <c r="I86" s="200"/>
    </row>
    <row r="87" spans="1:9" x14ac:dyDescent="0.3">
      <c r="A87" s="216">
        <v>1</v>
      </c>
      <c r="B87" s="217"/>
      <c r="C87" s="217"/>
      <c r="D87" s="217"/>
      <c r="E87" s="217"/>
      <c r="F87" s="217"/>
      <c r="G87" s="217"/>
      <c r="I87" s="200"/>
    </row>
    <row r="88" spans="1:9" x14ac:dyDescent="0.3">
      <c r="A88" s="216"/>
      <c r="B88" s="217" t="s">
        <v>377</v>
      </c>
      <c r="C88" s="217"/>
      <c r="D88" s="217"/>
      <c r="E88" s="217"/>
      <c r="F88" s="217"/>
      <c r="G88" s="217"/>
      <c r="I88" s="200"/>
    </row>
    <row r="89" spans="1:9" x14ac:dyDescent="0.3">
      <c r="A89" s="216" t="s">
        <v>363</v>
      </c>
      <c r="B89" s="217" t="s">
        <v>1064</v>
      </c>
      <c r="C89" s="217"/>
      <c r="D89" s="217"/>
      <c r="E89" s="217"/>
      <c r="F89" s="217"/>
      <c r="G89" s="217"/>
      <c r="I89" s="200"/>
    </row>
    <row r="90" spans="1:9" x14ac:dyDescent="0.3">
      <c r="A90" s="216">
        <v>1</v>
      </c>
      <c r="B90" s="217"/>
      <c r="C90" s="217"/>
      <c r="D90" s="217"/>
      <c r="E90" s="217"/>
      <c r="F90" s="217"/>
      <c r="G90" s="217"/>
      <c r="I90" s="200"/>
    </row>
    <row r="91" spans="1:9" x14ac:dyDescent="0.3">
      <c r="A91" s="216"/>
      <c r="B91" s="217" t="s">
        <v>377</v>
      </c>
      <c r="C91" s="217"/>
      <c r="D91" s="217"/>
      <c r="E91" s="217"/>
      <c r="F91" s="217"/>
      <c r="G91" s="217"/>
      <c r="I91" s="200"/>
    </row>
    <row r="92" spans="1:9" x14ac:dyDescent="0.3">
      <c r="A92" s="216" t="s">
        <v>366</v>
      </c>
      <c r="B92" s="217" t="s">
        <v>1065</v>
      </c>
      <c r="C92" s="217"/>
      <c r="D92" s="217"/>
      <c r="E92" s="217"/>
      <c r="F92" s="217"/>
      <c r="G92" s="217"/>
      <c r="I92" s="200"/>
    </row>
    <row r="93" spans="1:9" x14ac:dyDescent="0.3">
      <c r="A93" s="216">
        <v>1</v>
      </c>
      <c r="B93" s="217"/>
      <c r="C93" s="217"/>
      <c r="D93" s="217"/>
      <c r="E93" s="217"/>
      <c r="F93" s="217"/>
      <c r="G93" s="217"/>
      <c r="I93" s="200"/>
    </row>
    <row r="94" spans="1:9" x14ac:dyDescent="0.3">
      <c r="A94" s="216"/>
      <c r="B94" s="217" t="s">
        <v>377</v>
      </c>
      <c r="C94" s="217"/>
      <c r="D94" s="217"/>
      <c r="E94" s="217"/>
      <c r="F94" s="217"/>
      <c r="G94" s="217"/>
      <c r="I94" s="200"/>
    </row>
    <row r="95" spans="1:9" x14ac:dyDescent="0.3">
      <c r="A95" s="216" t="s">
        <v>332</v>
      </c>
      <c r="B95" s="217" t="s">
        <v>1066</v>
      </c>
      <c r="C95" s="217"/>
      <c r="D95" s="217"/>
      <c r="E95" s="217"/>
      <c r="F95" s="217"/>
      <c r="G95" s="217"/>
      <c r="I95" s="200"/>
    </row>
    <row r="96" spans="1:9" x14ac:dyDescent="0.3">
      <c r="A96" s="216">
        <v>1</v>
      </c>
      <c r="B96" s="217"/>
      <c r="C96" s="217"/>
      <c r="D96" s="217"/>
      <c r="E96" s="217"/>
      <c r="F96" s="217"/>
      <c r="G96" s="217"/>
      <c r="I96" s="200"/>
    </row>
    <row r="97" spans="1:9" x14ac:dyDescent="0.3">
      <c r="A97" s="216"/>
      <c r="B97" s="217" t="s">
        <v>377</v>
      </c>
      <c r="C97" s="217"/>
      <c r="D97" s="217"/>
      <c r="E97" s="217"/>
      <c r="F97" s="217"/>
      <c r="G97" s="217"/>
      <c r="I97" s="200"/>
    </row>
    <row r="98" spans="1:9" x14ac:dyDescent="0.3">
      <c r="A98" s="216" t="s">
        <v>466</v>
      </c>
      <c r="B98" s="217" t="s">
        <v>1067</v>
      </c>
      <c r="C98" s="217"/>
      <c r="D98" s="217"/>
      <c r="E98" s="217"/>
      <c r="F98" s="217"/>
      <c r="G98" s="217"/>
      <c r="I98" s="200"/>
    </row>
    <row r="99" spans="1:9" ht="4.5" customHeight="1" x14ac:dyDescent="0.3">
      <c r="A99" s="218"/>
      <c r="B99" s="219"/>
      <c r="C99" s="219"/>
      <c r="D99" s="219"/>
      <c r="E99" s="219"/>
      <c r="F99" s="219"/>
      <c r="G99" s="219"/>
      <c r="H99" s="219"/>
      <c r="I99" s="200"/>
    </row>
    <row r="100" spans="1:9" s="212" customFormat="1" ht="12.6" x14ac:dyDescent="0.3">
      <c r="A100" s="220" t="s">
        <v>1042</v>
      </c>
    </row>
    <row r="101" spans="1:9" ht="3" customHeight="1" x14ac:dyDescent="0.3">
      <c r="A101" s="200"/>
      <c r="B101" s="200"/>
      <c r="C101" s="200"/>
      <c r="D101" s="200"/>
      <c r="E101" s="200"/>
      <c r="F101" s="200"/>
      <c r="G101" s="200"/>
      <c r="H101" s="200"/>
      <c r="I101" s="200"/>
    </row>
    <row r="102" spans="1:9" s="227" customFormat="1" ht="49.5" customHeight="1" x14ac:dyDescent="0.3">
      <c r="A102" s="224"/>
      <c r="B102" s="269"/>
      <c r="C102" s="269"/>
      <c r="D102" s="225"/>
      <c r="E102" s="270"/>
      <c r="F102" s="269"/>
      <c r="G102" s="269"/>
      <c r="H102" s="226"/>
      <c r="I102" s="225"/>
    </row>
    <row r="103" spans="1:9" s="227" customFormat="1" ht="27" customHeight="1" x14ac:dyDescent="0.3">
      <c r="A103" s="228"/>
      <c r="B103" s="269"/>
      <c r="C103" s="269"/>
      <c r="D103" s="225"/>
      <c r="E103" s="225"/>
      <c r="F103" s="225"/>
      <c r="G103" s="225"/>
      <c r="H103" s="225"/>
      <c r="I103" s="225"/>
    </row>
    <row r="104" spans="1:9" s="227" customFormat="1" ht="27" customHeight="1" x14ac:dyDescent="0.3">
      <c r="A104" s="228"/>
      <c r="B104" s="224"/>
      <c r="C104" s="224"/>
      <c r="D104" s="225"/>
      <c r="E104" s="225"/>
      <c r="F104" s="225"/>
      <c r="G104" s="225"/>
      <c r="H104" s="225"/>
      <c r="I104" s="225"/>
    </row>
    <row r="105" spans="1:9" s="227" customFormat="1" ht="27" customHeight="1" x14ac:dyDescent="0.3">
      <c r="A105" s="228"/>
      <c r="B105" s="224"/>
      <c r="C105" s="224"/>
      <c r="D105" s="225"/>
      <c r="E105" s="225"/>
      <c r="F105" s="225"/>
      <c r="G105" s="225"/>
      <c r="H105" s="225"/>
      <c r="I105" s="225"/>
    </row>
    <row r="106" spans="1:9" s="227" customFormat="1" x14ac:dyDescent="0.3">
      <c r="A106" s="225"/>
      <c r="B106" s="225"/>
      <c r="C106" s="225"/>
      <c r="D106" s="225"/>
      <c r="E106" s="225"/>
      <c r="F106" s="225"/>
      <c r="G106" s="225"/>
      <c r="H106" s="225"/>
      <c r="I106" s="225"/>
    </row>
    <row r="107" spans="1:9" s="227" customFormat="1" x14ac:dyDescent="0.3">
      <c r="A107" s="225"/>
      <c r="B107" s="225"/>
      <c r="C107" s="225"/>
      <c r="D107" s="225"/>
      <c r="E107" s="225"/>
      <c r="F107" s="225"/>
      <c r="G107" s="225"/>
      <c r="H107" s="225"/>
      <c r="I107" s="225"/>
    </row>
    <row r="108" spans="1:9" s="229" customFormat="1" ht="25.5" customHeight="1" x14ac:dyDescent="0.3">
      <c r="B108" s="271" t="s">
        <v>1002</v>
      </c>
      <c r="C108" s="271"/>
      <c r="D108" s="272" t="s">
        <v>1068</v>
      </c>
      <c r="E108" s="272"/>
      <c r="F108" s="272"/>
      <c r="G108" s="272"/>
      <c r="H108" s="230"/>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s+Mq2O1vISpSRI4/C4/hiV7wMonnIkgV3LEhmShbI4U=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PrjrjsgVrGcBDFwHan95tWqhm4fRKAyo1yim8iRXX9U=</DigestValue>
    </Reference>
  </SignedInfo>
  <SignatureValue>uPpgBhVtsGWqRMGRNHLvDSGZU76MV/W4QI6wGVeo1gXdSVCFm9OpRhMYTPfmM8RwkNkp9fvw6rMx
siKahi2XLqf0ca3M52WXdKcZ0Lh+sO5hch6g71YqO6FPNUUhfBfcRlr3gA8XqYVY4/yzlk4/Bq4l
ZTUXkk+i7q8VkChKzAjk2iH54MsapzP52zGQ0ye9EswFRxqY4/yLsnKSdqdTYaIPLZYqHPCbCmun
W9ApBO+Dl4gzJ8R3wsNX1TQqAvJTSChL9+nJYC8Ki2hdgkPnraC8Bn533ztVmggX8/qu6gylPGoE
rNP9dC1dZ+RfXRJ98+WwuBcuf3NcZ0zV649d2Q==</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lZx9kmx6cD/9ISYvUw4yi/O6iZ8xNzTWOYJoc1sY3As=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QEliKuPYe1e3rTsEmTDokbwko3KC8mFa3nefo/r5qzw=</DigestValue>
      </Reference>
      <Reference URI="/xl/drawings/drawing10.xml?ContentType=application/vnd.openxmlformats-officedocument.drawing+xml">
        <DigestMethod Algorithm="http://www.w3.org/2001/04/xmlenc#sha256"/>
        <DigestValue>iY91uFADd6XBWfzMPMkBzpTzT4Sbda2xKNOVta/grpM=</DigestValue>
      </Reference>
      <Reference URI="/xl/drawings/drawing11.xml?ContentType=application/vnd.openxmlformats-officedocument.drawing+xml">
        <DigestMethod Algorithm="http://www.w3.org/2001/04/xmlenc#sha256"/>
        <DigestValue>EyQ0uStT1pjZze/TZg6oGiiHBposKJ1f6e7Mt5FLg1I=</DigestValue>
      </Reference>
      <Reference URI="/xl/drawings/drawing2.xml?ContentType=application/vnd.openxmlformats-officedocument.drawing+xml">
        <DigestMethod Algorithm="http://www.w3.org/2001/04/xmlenc#sha256"/>
        <DigestValue>s5o1NF5O3hgslNZhJuhMdicJKerNg+hy0qZ/uObDGH0=</DigestValue>
      </Reference>
      <Reference URI="/xl/drawings/drawing3.xml?ContentType=application/vnd.openxmlformats-officedocument.drawing+xml">
        <DigestMethod Algorithm="http://www.w3.org/2001/04/xmlenc#sha256"/>
        <DigestValue>JchdXsI3YnyRYYPh5eV71vwpPRz0xwQADTpGS6Vw5g4=</DigestValue>
      </Reference>
      <Reference URI="/xl/drawings/drawing4.xml?ContentType=application/vnd.openxmlformats-officedocument.drawing+xml">
        <DigestMethod Algorithm="http://www.w3.org/2001/04/xmlenc#sha256"/>
        <DigestValue>J+inFQYwND6NNkiXDFkWtUc9NAti38myY2atTWUsfBk=</DigestValue>
      </Reference>
      <Reference URI="/xl/drawings/drawing5.xml?ContentType=application/vnd.openxmlformats-officedocument.drawing+xml">
        <DigestMethod Algorithm="http://www.w3.org/2001/04/xmlenc#sha256"/>
        <DigestValue>BODiOZMtB3VEw8BkozUmqIglOiZq4OLGaUKYu6BXcEk=</DigestValue>
      </Reference>
      <Reference URI="/xl/drawings/drawing6.xml?ContentType=application/vnd.openxmlformats-officedocument.drawing+xml">
        <DigestMethod Algorithm="http://www.w3.org/2001/04/xmlenc#sha256"/>
        <DigestValue>PLwqtsNsSPXECE9nHSFFuun+k4+49wPOalh81ubBDyI=</DigestValue>
      </Reference>
      <Reference URI="/xl/drawings/drawing7.xml?ContentType=application/vnd.openxmlformats-officedocument.drawing+xml">
        <DigestMethod Algorithm="http://www.w3.org/2001/04/xmlenc#sha256"/>
        <DigestValue>snaceVmw7MT03FR0jznwPYScSwhR0R/CXBPd118qcXo=</DigestValue>
      </Reference>
      <Reference URI="/xl/drawings/drawing8.xml?ContentType=application/vnd.openxmlformats-officedocument.drawing+xml">
        <DigestMethod Algorithm="http://www.w3.org/2001/04/xmlenc#sha256"/>
        <DigestValue>nSfosmgUx7B9nb6qsHKSrN7u8isTcGOVdMYqlA+2SH8=</DigestValue>
      </Reference>
      <Reference URI="/xl/drawings/drawing9.xml?ContentType=application/vnd.openxmlformats-officedocument.drawing+xml">
        <DigestMethod Algorithm="http://www.w3.org/2001/04/xmlenc#sha256"/>
        <DigestValue>sco7kHRDABXMdPH2vizcUstzpDT65mHODV4Z2HOSzBg=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/jrFuUjiKwYJhYLuDnah7cxGD7FCVDbBlFY5SfVJ9oA=</DigestValue>
      </Reference>
      <Reference URI="/xl/media/image3.jpeg?ContentType=image/jpeg">
        <DigestMethod Algorithm="http://www.w3.org/2001/04/xmlenc#sha256"/>
        <DigestValue>PcnigQJs/39HIov/bZbt7gP0TwIW2wsf31q2vGKoHUg=</DigestValue>
      </Reference>
      <Reference URI="/xl/printerSettings/printerSettings1.bin?ContentType=application/vnd.openxmlformats-officedocument.spreadsheetml.printerSettings">
        <DigestMethod Algorithm="http://www.w3.org/2001/04/xmlenc#sha256"/>
        <DigestValue>srN+sYIl6pTkV1R0Z7xkuR7KdRXWucAsn4+NQxUh/1w=</DigestValue>
      </Reference>
      <Reference URI="/xl/printerSettings/printerSettings2.bin?ContentType=application/vnd.openxmlformats-officedocument.spreadsheetml.printerSettings">
        <DigestMethod Algorithm="http://www.w3.org/2001/04/xmlenc#sha256"/>
        <DigestValue>d+SJR/p8KWhZTE7rk0QsjTzoRSLUH9MbkBwW73c5Ov8=</DigestValue>
      </Reference>
      <Reference URI="/xl/sharedStrings.xml?ContentType=application/vnd.openxmlformats-officedocument.spreadsheetml.sharedStrings+xml">
        <DigestMethod Algorithm="http://www.w3.org/2001/04/xmlenc#sha256"/>
        <DigestValue>POksvl1qmVFw2ynU7sGlxhPh6iWz7o6xG7C9mnp34xU=</DigestValue>
      </Reference>
      <Reference URI="/xl/styles.xml?ContentType=application/vnd.openxmlformats-officedocument.spreadsheetml.styles+xml">
        <DigestMethod Algorithm="http://www.w3.org/2001/04/xmlenc#sha256"/>
        <DigestValue>hWgK9b2HK+hyVPKwCsWMTdO37Lu29PVQJA5Z0M+ASKI=</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vAZQJljar3zYJNhdGRnMNNCnY/getDaLrZ629QJ57rg=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iDKRbQeUJNoMTGkmhj7I3OaYgUfiKKxJjZm0/XUcKEI=</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YNiKEOBSn0rLRc93bNAsk/JrvxTkROOhY0noaIHiFro=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lHnnYDirKb6jIxGHnqbP97pjMgmbUlToG4p69Ye0Gm8=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aAR6l/b3SiQsGMPtnMeHmzfsh0crtT1C5+UxP55whIA=</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KSvMPc92CI6mP9VIkVIJwBFyvcMBNsRDtriEism+/Bg=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HeCfwdvuI2t/xa4QgtIf1LWzcwS2nsGCgVTwTgfyoL8=</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ybNf9jT+ABmjzvXcbN6kkfAAKaeMj8jg3vcvQtw6/pc=</DigestValue>
      </Reference>
      <Reference URI="/xl/worksheets/sheet1.xml?ContentType=application/vnd.openxmlformats-officedocument.spreadsheetml.worksheet+xml">
        <DigestMethod Algorithm="http://www.w3.org/2001/04/xmlenc#sha256"/>
        <DigestValue>o8QltVGNbin1Z495LCuLDE/la8/HQ7JpD3cEaB+IquA=</DigestValue>
      </Reference>
      <Reference URI="/xl/worksheets/sheet10.xml?ContentType=application/vnd.openxmlformats-officedocument.spreadsheetml.worksheet+xml">
        <DigestMethod Algorithm="http://www.w3.org/2001/04/xmlenc#sha256"/>
        <DigestValue>T0mhblFYAymncRe7lGoLBppQpl+eFLQWJjcAKio4978=</DigestValue>
      </Reference>
      <Reference URI="/xl/worksheets/sheet11.xml?ContentType=application/vnd.openxmlformats-officedocument.spreadsheetml.worksheet+xml">
        <DigestMethod Algorithm="http://www.w3.org/2001/04/xmlenc#sha256"/>
        <DigestValue>ctydfXaBHXhHcFligsjBIkoO5GuWtZimqXRwXHMxFGc=</DigestValue>
      </Reference>
      <Reference URI="/xl/worksheets/sheet2.xml?ContentType=application/vnd.openxmlformats-officedocument.spreadsheetml.worksheet+xml">
        <DigestMethod Algorithm="http://www.w3.org/2001/04/xmlenc#sha256"/>
        <DigestValue>oUaPzwG22tLum0NutFYM7s7dgPgv1AJ1es5t/FSYVhM=</DigestValue>
      </Reference>
      <Reference URI="/xl/worksheets/sheet3.xml?ContentType=application/vnd.openxmlformats-officedocument.spreadsheetml.worksheet+xml">
        <DigestMethod Algorithm="http://www.w3.org/2001/04/xmlenc#sha256"/>
        <DigestValue>bbPn75e4olWI7xjIes0CLCSl+GzCDyxQwjtxdz1/thQ=</DigestValue>
      </Reference>
      <Reference URI="/xl/worksheets/sheet4.xml?ContentType=application/vnd.openxmlformats-officedocument.spreadsheetml.worksheet+xml">
        <DigestMethod Algorithm="http://www.w3.org/2001/04/xmlenc#sha256"/>
        <DigestValue>9aP4tYlx/QxoEJQHh1yAtu25skvCC11j1zJItE+MtCM=</DigestValue>
      </Reference>
      <Reference URI="/xl/worksheets/sheet5.xml?ContentType=application/vnd.openxmlformats-officedocument.spreadsheetml.worksheet+xml">
        <DigestMethod Algorithm="http://www.w3.org/2001/04/xmlenc#sha256"/>
        <DigestValue>48Y57mt0a4W1TvmpCBsTT70jujxuZFA6RdW4KJbF71c=</DigestValue>
      </Reference>
      <Reference URI="/xl/worksheets/sheet6.xml?ContentType=application/vnd.openxmlformats-officedocument.spreadsheetml.worksheet+xml">
        <DigestMethod Algorithm="http://www.w3.org/2001/04/xmlenc#sha256"/>
        <DigestValue>/EUstNYpmqK0vJIdpIF0nojumkIHY/TvUSji4k61A2I=</DigestValue>
      </Reference>
      <Reference URI="/xl/worksheets/sheet7.xml?ContentType=application/vnd.openxmlformats-officedocument.spreadsheetml.worksheet+xml">
        <DigestMethod Algorithm="http://www.w3.org/2001/04/xmlenc#sha256"/>
        <DigestValue>W7BfMz9K3U38Bv+lw52cmNuKzOCyHcBnjwalU4n7TlA=</DigestValue>
      </Reference>
      <Reference URI="/xl/worksheets/sheet8.xml?ContentType=application/vnd.openxmlformats-officedocument.spreadsheetml.worksheet+xml">
        <DigestMethod Algorithm="http://www.w3.org/2001/04/xmlenc#sha256"/>
        <DigestValue>R49lJwXCzm8KLU/IEqY66qcr7uSH5DFGUBpfUprD8Yk=</DigestValue>
      </Reference>
      <Reference URI="/xl/worksheets/sheet9.xml?ContentType=application/vnd.openxmlformats-officedocument.spreadsheetml.worksheet+xml">
        <DigestMethod Algorithm="http://www.w3.org/2001/04/xmlenc#sha256"/>
        <DigestValue>b6H1rVNxUnEoW9jP1sM36fthYui5jHVJGd9nzuuxj3Y=</DigestValue>
      </Reference>
    </Manifest>
    <SignatureProperties>
      <SignatureProperty Id="idSignatureTime" Target="#idPackageSignature">
        <mdssi:SignatureTime xmlns:mdssi="http://schemas.openxmlformats.org/package/2006/digital-signature">
          <mdssi:Format>YYYY-MM-DDThh:mm:ssTZD</mdssi:Format>
          <mdssi:Value>2025-10-17T01:40:51Z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2025-10-17T01:40:51Z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nodHMZAkR3/lVEIa3IDp2sTCmEU47LCZ75korKd93kg=</DigestValue>
    </Reference>
    <Reference Type="http://www.w3.org/2000/09/xmldsig#Object" URI="#idOfficeObject">
      <DigestMethod Algorithm="http://www.w3.org/2001/04/xmlenc#sha256"/>
      <DigestValue>zQWvlJ6u1uZNBFvU2eO2LrSHzifAGRBs8xLamG5Pcdc=</DigestValue>
    </Reference>
    <Reference Type="http://uri.etsi.org/01903#SignedProperties" URI="#idSignedProperties">
      <Transforms>
        <Transform Algorithm="http://www.w3.org/TR/2001/REC-xml-c14n-20010315"/>
      </Transforms>
      <DigestMethod Algorithm="http://www.w3.org/2001/04/xmlenc#sha256"/>
      <DigestValue>skFxbNQ8HuQm5LhFzbcUazBikvQScSCiH6lAnETbHzw=</DigestValue>
    </Reference>
  </SignedInfo>
  <SignatureValue>QG0oGJ/0DxE3YxfPZP8zJBOaPWVmhYGCTn0e+vPk4a/0Y4v4uX+XqgAJmC1my0ybBZxElfmt2ijk
9pBJfVmGBiBCpV4c60TUgELkgdUPFjF+xnuEoQHqQnyGwBnZ2qcp8C6h2eWgk3BUfjCDSdRx+xTC
hayOsCq78JuDJF4QruDnZQqGDP9BsVWr3ttG519FlW3IMCtd9uh1bYoezDAFBdSmEParOvMeW5WE
WeI6QHm+8mANxrfSxuuk1Ty+8zpWHwvqPRLgDyOLMRGDZuWFdXN2/DdxJHpcqAvGgsiUfdxo04KT
mhyQlWhEfzfeGG8XNHsBQ1WxWraFx5ssuKSv+A==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lZx9kmx6cD/9ISYvUw4yi/O6iZ8xNzTWOYJoc1sY3As=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QEliKuPYe1e3rTsEmTDokbwko3KC8mFa3nefo/r5qzw=</DigestValue>
      </Reference>
      <Reference URI="/xl/drawings/drawing10.xml?ContentType=application/vnd.openxmlformats-officedocument.drawing+xml">
        <DigestMethod Algorithm="http://www.w3.org/2001/04/xmlenc#sha256"/>
        <DigestValue>iY91uFADd6XBWfzMPMkBzpTzT4Sbda2xKNOVta/grpM=</DigestValue>
      </Reference>
      <Reference URI="/xl/drawings/drawing11.xml?ContentType=application/vnd.openxmlformats-officedocument.drawing+xml">
        <DigestMethod Algorithm="http://www.w3.org/2001/04/xmlenc#sha256"/>
        <DigestValue>EyQ0uStT1pjZze/TZg6oGiiHBposKJ1f6e7Mt5FLg1I=</DigestValue>
      </Reference>
      <Reference URI="/xl/drawings/drawing2.xml?ContentType=application/vnd.openxmlformats-officedocument.drawing+xml">
        <DigestMethod Algorithm="http://www.w3.org/2001/04/xmlenc#sha256"/>
        <DigestValue>s5o1NF5O3hgslNZhJuhMdicJKerNg+hy0qZ/uObDGH0=</DigestValue>
      </Reference>
      <Reference URI="/xl/drawings/drawing3.xml?ContentType=application/vnd.openxmlformats-officedocument.drawing+xml">
        <DigestMethod Algorithm="http://www.w3.org/2001/04/xmlenc#sha256"/>
        <DigestValue>JchdXsI3YnyRYYPh5eV71vwpPRz0xwQADTpGS6Vw5g4=</DigestValue>
      </Reference>
      <Reference URI="/xl/drawings/drawing4.xml?ContentType=application/vnd.openxmlformats-officedocument.drawing+xml">
        <DigestMethod Algorithm="http://www.w3.org/2001/04/xmlenc#sha256"/>
        <DigestValue>J+inFQYwND6NNkiXDFkWtUc9NAti38myY2atTWUsfBk=</DigestValue>
      </Reference>
      <Reference URI="/xl/drawings/drawing5.xml?ContentType=application/vnd.openxmlformats-officedocument.drawing+xml">
        <DigestMethod Algorithm="http://www.w3.org/2001/04/xmlenc#sha256"/>
        <DigestValue>BODiOZMtB3VEw8BkozUmqIglOiZq4OLGaUKYu6BXcEk=</DigestValue>
      </Reference>
      <Reference URI="/xl/drawings/drawing6.xml?ContentType=application/vnd.openxmlformats-officedocument.drawing+xml">
        <DigestMethod Algorithm="http://www.w3.org/2001/04/xmlenc#sha256"/>
        <DigestValue>PLwqtsNsSPXECE9nHSFFuun+k4+49wPOalh81ubBDyI=</DigestValue>
      </Reference>
      <Reference URI="/xl/drawings/drawing7.xml?ContentType=application/vnd.openxmlformats-officedocument.drawing+xml">
        <DigestMethod Algorithm="http://www.w3.org/2001/04/xmlenc#sha256"/>
        <DigestValue>snaceVmw7MT03FR0jznwPYScSwhR0R/CXBPd118qcXo=</DigestValue>
      </Reference>
      <Reference URI="/xl/drawings/drawing8.xml?ContentType=application/vnd.openxmlformats-officedocument.drawing+xml">
        <DigestMethod Algorithm="http://www.w3.org/2001/04/xmlenc#sha256"/>
        <DigestValue>nSfosmgUx7B9nb6qsHKSrN7u8isTcGOVdMYqlA+2SH8=</DigestValue>
      </Reference>
      <Reference URI="/xl/drawings/drawing9.xml?ContentType=application/vnd.openxmlformats-officedocument.drawing+xml">
        <DigestMethod Algorithm="http://www.w3.org/2001/04/xmlenc#sha256"/>
        <DigestValue>sco7kHRDABXMdPH2vizcUstzpDT65mHODV4Z2HOSzBg=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/jrFuUjiKwYJhYLuDnah7cxGD7FCVDbBlFY5SfVJ9oA=</DigestValue>
      </Reference>
      <Reference URI="/xl/media/image3.jpeg?ContentType=image/jpeg">
        <DigestMethod Algorithm="http://www.w3.org/2001/04/xmlenc#sha256"/>
        <DigestValue>PcnigQJs/39HIov/bZbt7gP0TwIW2wsf31q2vGKoHUg=</DigestValue>
      </Reference>
      <Reference URI="/xl/printerSettings/printerSettings1.bin?ContentType=application/vnd.openxmlformats-officedocument.spreadsheetml.printerSettings">
        <DigestMethod Algorithm="http://www.w3.org/2001/04/xmlenc#sha256"/>
        <DigestValue>srN+sYIl6pTkV1R0Z7xkuR7KdRXWucAsn4+NQxUh/1w=</DigestValue>
      </Reference>
      <Reference URI="/xl/printerSettings/printerSettings2.bin?ContentType=application/vnd.openxmlformats-officedocument.spreadsheetml.printerSettings">
        <DigestMethod Algorithm="http://www.w3.org/2001/04/xmlenc#sha256"/>
        <DigestValue>d+SJR/p8KWhZTE7rk0QsjTzoRSLUH9MbkBwW73c5Ov8=</DigestValue>
      </Reference>
      <Reference URI="/xl/sharedStrings.xml?ContentType=application/vnd.openxmlformats-officedocument.spreadsheetml.sharedStrings+xml">
        <DigestMethod Algorithm="http://www.w3.org/2001/04/xmlenc#sha256"/>
        <DigestValue>POksvl1qmVFw2ynU7sGlxhPh6iWz7o6xG7C9mnp34xU=</DigestValue>
      </Reference>
      <Reference URI="/xl/styles.xml?ContentType=application/vnd.openxmlformats-officedocument.spreadsheetml.styles+xml">
        <DigestMethod Algorithm="http://www.w3.org/2001/04/xmlenc#sha256"/>
        <DigestValue>hWgK9b2HK+hyVPKwCsWMTdO37Lu29PVQJA5Z0M+ASKI=</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vAZQJljar3zYJNhdGRnMNNCnY/getDaLrZ629QJ57rg=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iDKRbQeUJNoMTGkmhj7I3OaYgUfiKKxJjZm0/XUcKEI=</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YNiKEOBSn0rLRc93bNAsk/JrvxTkROOhY0noaIHiFro=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lHnnYDirKb6jIxGHnqbP97pjMgmbUlToG4p69Ye0Gm8=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aAR6l/b3SiQsGMPtnMeHmzfsh0crtT1C5+UxP55whIA=</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KSvMPc92CI6mP9VIkVIJwBFyvcMBNsRDtriEism+/Bg=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HeCfwdvuI2t/xa4QgtIf1LWzcwS2nsGCgVTwTgfyoL8=</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ybNf9jT+ABmjzvXcbN6kkfAAKaeMj8jg3vcvQtw6/pc=</DigestValue>
      </Reference>
      <Reference URI="/xl/worksheets/sheet1.xml?ContentType=application/vnd.openxmlformats-officedocument.spreadsheetml.worksheet+xml">
        <DigestMethod Algorithm="http://www.w3.org/2001/04/xmlenc#sha256"/>
        <DigestValue>o8QltVGNbin1Z495LCuLDE/la8/HQ7JpD3cEaB+IquA=</DigestValue>
      </Reference>
      <Reference URI="/xl/worksheets/sheet10.xml?ContentType=application/vnd.openxmlformats-officedocument.spreadsheetml.worksheet+xml">
        <DigestMethod Algorithm="http://www.w3.org/2001/04/xmlenc#sha256"/>
        <DigestValue>T0mhblFYAymncRe7lGoLBppQpl+eFLQWJjcAKio4978=</DigestValue>
      </Reference>
      <Reference URI="/xl/worksheets/sheet11.xml?ContentType=application/vnd.openxmlformats-officedocument.spreadsheetml.worksheet+xml">
        <DigestMethod Algorithm="http://www.w3.org/2001/04/xmlenc#sha256"/>
        <DigestValue>ctydfXaBHXhHcFligsjBIkoO5GuWtZimqXRwXHMxFGc=</DigestValue>
      </Reference>
      <Reference URI="/xl/worksheets/sheet2.xml?ContentType=application/vnd.openxmlformats-officedocument.spreadsheetml.worksheet+xml">
        <DigestMethod Algorithm="http://www.w3.org/2001/04/xmlenc#sha256"/>
        <DigestValue>oUaPzwG22tLum0NutFYM7s7dgPgv1AJ1es5t/FSYVhM=</DigestValue>
      </Reference>
      <Reference URI="/xl/worksheets/sheet3.xml?ContentType=application/vnd.openxmlformats-officedocument.spreadsheetml.worksheet+xml">
        <DigestMethod Algorithm="http://www.w3.org/2001/04/xmlenc#sha256"/>
        <DigestValue>bbPn75e4olWI7xjIes0CLCSl+GzCDyxQwjtxdz1/thQ=</DigestValue>
      </Reference>
      <Reference URI="/xl/worksheets/sheet4.xml?ContentType=application/vnd.openxmlformats-officedocument.spreadsheetml.worksheet+xml">
        <DigestMethod Algorithm="http://www.w3.org/2001/04/xmlenc#sha256"/>
        <DigestValue>9aP4tYlx/QxoEJQHh1yAtu25skvCC11j1zJItE+MtCM=</DigestValue>
      </Reference>
      <Reference URI="/xl/worksheets/sheet5.xml?ContentType=application/vnd.openxmlformats-officedocument.spreadsheetml.worksheet+xml">
        <DigestMethod Algorithm="http://www.w3.org/2001/04/xmlenc#sha256"/>
        <DigestValue>48Y57mt0a4W1TvmpCBsTT70jujxuZFA6RdW4KJbF71c=</DigestValue>
      </Reference>
      <Reference URI="/xl/worksheets/sheet6.xml?ContentType=application/vnd.openxmlformats-officedocument.spreadsheetml.worksheet+xml">
        <DigestMethod Algorithm="http://www.w3.org/2001/04/xmlenc#sha256"/>
        <DigestValue>/EUstNYpmqK0vJIdpIF0nojumkIHY/TvUSji4k61A2I=</DigestValue>
      </Reference>
      <Reference URI="/xl/worksheets/sheet7.xml?ContentType=application/vnd.openxmlformats-officedocument.spreadsheetml.worksheet+xml">
        <DigestMethod Algorithm="http://www.w3.org/2001/04/xmlenc#sha256"/>
        <DigestValue>W7BfMz9K3U38Bv+lw52cmNuKzOCyHcBnjwalU4n7TlA=</DigestValue>
      </Reference>
      <Reference URI="/xl/worksheets/sheet8.xml?ContentType=application/vnd.openxmlformats-officedocument.spreadsheetml.worksheet+xml">
        <DigestMethod Algorithm="http://www.w3.org/2001/04/xmlenc#sha256"/>
        <DigestValue>R49lJwXCzm8KLU/IEqY66qcr7uSH5DFGUBpfUprD8Yk=</DigestValue>
      </Reference>
      <Reference URI="/xl/worksheets/sheet9.xml?ContentType=application/vnd.openxmlformats-officedocument.spreadsheetml.worksheet+xml">
        <DigestMethod Algorithm="http://www.w3.org/2001/04/xmlenc#sha256"/>
        <DigestValue>b6H1rVNxUnEoW9jP1sM36fthYui5jHVJGd9nzuuxj3Y=</DigestValue>
      </Reference>
    </Manifest>
    <SignatureProperties>
      <SignatureProperty Id="idSignatureTime" Target="#idPackageSignature">
        <mdssi:SignatureTime xmlns:mdssi="http://schemas.openxmlformats.org/package/2006/digital-signature">
          <mdssi:Format>YYYY-MM-DDThh:mm:ssTZD</mdssi:Format>
          <mdssi:Value>2025-10-17T08:27:04Z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16.0.19231/27</OfficeVersion>
          <ApplicationVersion>16.0.19231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2025-10-17T08:27:04Z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Báo cáo thu nhập</vt:lpstr>
      <vt:lpstr>BCTinhHinhTaiChinh_06105</vt:lpstr>
      <vt:lpstr>B03_181</vt:lpstr>
      <vt:lpstr>B04_181</vt:lpstr>
      <vt:lpstr>BCLCTT</vt:lpstr>
      <vt:lpstr>BCTaiSan_06134</vt:lpstr>
      <vt:lpstr>BCKetQuaHoatDong_06135</vt:lpstr>
      <vt:lpstr>BCDanhMucDauTu_06136</vt:lpstr>
      <vt:lpstr>BCHoatDongVay_06026</vt:lpstr>
      <vt:lpstr>Khac_06137</vt:lpstr>
      <vt:lpstr>Phụ lục XXVI Part B</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THUY DUONG (Customer Service Center - HO)</cp:lastModifiedBy>
  <dcterms:created xsi:type="dcterms:W3CDTF">2020-04-09T07:35:34Z</dcterms:created>
  <dcterms:modified xsi:type="dcterms:W3CDTF">2025-10-16T11:00:46Z</dcterms:modified>
</cp:coreProperties>
</file>